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9\09_2025_Прил. к Выписке\"/>
    </mc:Choice>
  </mc:AlternateContent>
  <xr:revisionPtr revIDLastSave="0" documentId="13_ncr:1_{8D01EA63-073D-4A84-80CE-C07C4A990860}" xr6:coauthVersionLast="47" xr6:coauthVersionMax="47" xr10:uidLastSave="{00000000-0000-0000-0000-000000000000}"/>
  <bookViews>
    <workbookView xWindow="-120" yWindow="-120" windowWidth="29040" windowHeight="15840" tabRatio="960" xr2:uid="{9BEE0B57-E928-4195-B090-E450A1C5E534}"/>
  </bookViews>
  <sheets>
    <sheet name="БП тарифы АПП (9)" sheetId="24" r:id="rId1"/>
    <sheet name="Дети_Школы пац. с хр.забол" sheetId="26" r:id="rId2"/>
    <sheet name="Взр_Школы пац. с хр.заб." sheetId="10" r:id="rId3"/>
    <sheet name="Школа сах.диаб." sheetId="13" r:id="rId4"/>
    <sheet name="Проф.осмотры (9)" sheetId="22" r:id="rId5"/>
  </sheets>
  <definedNames>
    <definedName name="_xlnm._FilterDatabase" localSheetId="0" hidden="1">'БП тарифы АПП (9)'!$A$14:$J$91</definedName>
    <definedName name="_xlnm.Print_Titles" localSheetId="0">'БП тарифы АПП (9)'!$12:$14</definedName>
    <definedName name="_xlnm.Print_Area" localSheetId="0">'БП тарифы АПП (9)'!$A$1:$J$91</definedName>
    <definedName name="_xlnm.Print_Area" localSheetId="4">'Проф.осмотры (9)'!$A$1:$C$70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3" l="1"/>
  <c r="D7" i="13"/>
  <c r="E7" i="13" s="1"/>
  <c r="D8" i="13"/>
  <c r="E8" i="13" s="1"/>
  <c r="D6" i="13"/>
  <c r="J7" i="13"/>
  <c r="K7" i="13" s="1"/>
  <c r="J8" i="13"/>
  <c r="K8" i="13" s="1"/>
  <c r="J6" i="13"/>
  <c r="K6" i="13" s="1"/>
  <c r="I7" i="13"/>
  <c r="I8" i="13"/>
  <c r="I6" i="13"/>
  <c r="F7" i="13" l="1"/>
  <c r="G7" i="13" s="1"/>
  <c r="F6" i="13"/>
  <c r="G6" i="13" s="1"/>
  <c r="F8" i="13"/>
  <c r="G8" i="13" s="1"/>
  <c r="H9" i="10"/>
  <c r="I9" i="10" s="1"/>
  <c r="H10" i="10"/>
  <c r="I10" i="10" s="1"/>
  <c r="H6" i="10"/>
  <c r="I6" i="10" s="1"/>
  <c r="G7" i="10"/>
  <c r="E7" i="10"/>
  <c r="H7" i="10" s="1"/>
  <c r="I7" i="10" s="1"/>
  <c r="E8" i="10"/>
  <c r="G8" i="10" s="1"/>
  <c r="E9" i="10"/>
  <c r="G9" i="10" s="1"/>
  <c r="E10" i="10"/>
  <c r="G10" i="10" s="1"/>
  <c r="E6" i="10"/>
  <c r="G6" i="10" s="1"/>
  <c r="M7" i="10"/>
  <c r="M8" i="10"/>
  <c r="M9" i="10"/>
  <c r="L7" i="10"/>
  <c r="L8" i="10"/>
  <c r="L9" i="10"/>
  <c r="L10" i="10"/>
  <c r="M10" i="10" s="1"/>
  <c r="L6" i="10"/>
  <c r="M6" i="10" s="1"/>
  <c r="K7" i="10"/>
  <c r="K8" i="10"/>
  <c r="K9" i="10"/>
  <c r="K10" i="10"/>
  <c r="K6" i="10"/>
  <c r="F7" i="26"/>
  <c r="G7" i="26" s="1"/>
  <c r="K7" i="26"/>
  <c r="L7" i="26"/>
  <c r="H7" i="26" s="1"/>
  <c r="F8" i="26"/>
  <c r="G8" i="26" s="1"/>
  <c r="K8" i="26"/>
  <c r="L8" i="26"/>
  <c r="H8" i="26" s="1"/>
  <c r="F9" i="26"/>
  <c r="G9" i="26" s="1"/>
  <c r="K9" i="26"/>
  <c r="L9" i="26"/>
  <c r="H9" i="26" s="1"/>
  <c r="M9" i="26"/>
  <c r="I9" i="26" s="1"/>
  <c r="F10" i="26"/>
  <c r="G10" i="26" s="1"/>
  <c r="K10" i="26"/>
  <c r="L10" i="26"/>
  <c r="H10" i="26" s="1"/>
  <c r="F11" i="26"/>
  <c r="G11" i="26" s="1"/>
  <c r="K11" i="26"/>
  <c r="L11" i="26"/>
  <c r="M11" i="26" s="1"/>
  <c r="I11" i="26" s="1"/>
  <c r="F12" i="26"/>
  <c r="G12" i="26" s="1"/>
  <c r="K12" i="26"/>
  <c r="L12" i="26"/>
  <c r="H12" i="26" s="1"/>
  <c r="M12" i="26"/>
  <c r="I12" i="26" s="1"/>
  <c r="F13" i="26"/>
  <c r="G13" i="26" s="1"/>
  <c r="K13" i="26"/>
  <c r="L13" i="26"/>
  <c r="M13" i="26" s="1"/>
  <c r="I13" i="26" s="1"/>
  <c r="F14" i="26"/>
  <c r="G14" i="26" s="1"/>
  <c r="K14" i="26"/>
  <c r="L14" i="26"/>
  <c r="M14" i="26" s="1"/>
  <c r="I14" i="26" s="1"/>
  <c r="F6" i="26"/>
  <c r="G6" i="26" s="1"/>
  <c r="L6" i="26"/>
  <c r="H6" i="26" s="1"/>
  <c r="K6" i="26"/>
  <c r="H8" i="10" l="1"/>
  <c r="I8" i="10" s="1"/>
  <c r="M8" i="26"/>
  <c r="I8" i="26" s="1"/>
  <c r="M7" i="26"/>
  <c r="I7" i="26" s="1"/>
  <c r="H13" i="26"/>
  <c r="H14" i="26"/>
  <c r="M10" i="26"/>
  <c r="I10" i="26" s="1"/>
  <c r="H11" i="26"/>
  <c r="M6" i="26"/>
  <c r="I6" i="26" s="1"/>
</calcChain>
</file>

<file path=xl/sharedStrings.xml><?xml version="1.0" encoding="utf-8"?>
<sst xmlns="http://schemas.openxmlformats.org/spreadsheetml/2006/main" count="278" uniqueCount="198">
  <si>
    <t>Пол</t>
  </si>
  <si>
    <t>м</t>
  </si>
  <si>
    <t>ж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</si>
  <si>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</si>
  <si>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</si>
  <si>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</si>
  <si>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</si>
  <si>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</si>
  <si>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66,68,70,72,74,76,78,80,82,84,86,88,90,92,94,96,98</t>
  </si>
  <si>
    <t>1 мес.</t>
  </si>
  <si>
    <t>2 мес.</t>
  </si>
  <si>
    <t>3 мес.</t>
  </si>
  <si>
    <t>1 год</t>
  </si>
  <si>
    <t>2 года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</si>
  <si>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</si>
  <si>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</si>
  <si>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</si>
  <si>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</si>
  <si>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</si>
  <si>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</si>
  <si>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</si>
  <si>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</si>
  <si>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</si>
  <si>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</si>
  <si>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Код услуги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</si>
  <si>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</si>
  <si>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</si>
  <si>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</si>
  <si>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</si>
  <si>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</si>
  <si>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</si>
  <si>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</si>
  <si>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</si>
  <si>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</si>
  <si>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</si>
  <si>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</si>
  <si>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</si>
  <si>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</si>
  <si>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</si>
  <si>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</si>
  <si>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</si>
  <si>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</si>
  <si>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</si>
  <si>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</si>
  <si>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</si>
  <si>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</si>
  <si>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</si>
  <si>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</si>
  <si>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</si>
  <si>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</si>
  <si>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</si>
  <si>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</si>
  <si>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</si>
  <si>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</si>
  <si>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</si>
  <si>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</si>
  <si>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</si>
  <si>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</si>
  <si>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</si>
  <si>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</si>
  <si>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</si>
  <si>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</si>
  <si>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</si>
  <si>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</si>
  <si>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</si>
  <si>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</si>
  <si>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</si>
  <si>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</si>
  <si>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</si>
  <si>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</si>
  <si>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</si>
  <si>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</si>
  <si>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</si>
  <si>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</si>
  <si>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</si>
  <si>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</si>
  <si>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</si>
  <si>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</si>
  <si>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</si>
  <si>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</si>
  <si>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</si>
  <si>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</si>
  <si>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</si>
  <si>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</si>
  <si>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</si>
  <si>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</si>
  <si>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</si>
  <si>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</si>
  <si>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</si>
  <si>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</si>
  <si>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</si>
  <si>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</si>
  <si>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</si>
  <si>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</si>
  <si>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</si>
  <si>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</si>
  <si>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</si>
  <si>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</si>
  <si>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</si>
  <si>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</si>
  <si>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</si>
  <si>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</si>
  <si>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</si>
  <si>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</si>
  <si>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</si>
  <si>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</si>
  <si>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</si>
  <si>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</si>
  <si>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</si>
  <si>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</si>
  <si>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</si>
  <si>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</si>
  <si>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</si>
  <si>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</si>
  <si>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</si>
  <si>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</si>
  <si>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</si>
  <si>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</si>
  <si>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</si>
  <si>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</si>
  <si>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</si>
  <si>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</si>
  <si>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</si>
  <si>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</si>
  <si>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</si>
  <si>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</si>
  <si>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</si>
  <si>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</si>
  <si>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</si>
  <si>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</si>
  <si>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</si>
  <si>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</si>
  <si>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</si>
  <si>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</si>
  <si>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от 27 января 2025 года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</si>
  <si>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</si>
  <si>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</si>
  <si>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</si>
  <si>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</si>
  <si>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</si>
  <si>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</si>
  <si>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</si>
  <si>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</si>
  <si>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</si>
  <si>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</si>
  <si>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</si>
  <si>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</si>
  <si>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</si>
  <si>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</si>
  <si>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1 - при использовании телемедицинских технологий применяется повышающий коэффициент (К=1,05)</t>
  </si>
  <si>
    <t xml:space="preserve">пол </t>
  </si>
  <si>
    <t>возрастные группы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</si>
  <si>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</si>
  <si>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</si>
  <si>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</si>
  <si>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</si>
  <si>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45,55,65,75,85,95</t>
  </si>
  <si>
    <t>40,42,44,46,48,50,52,54,56,58,60,62,64</t>
  </si>
  <si>
    <t>41,43,47,49,51,53,57,59,61,63,67,69,71,73,77,79,81,83,87,89,91,93,97,99</t>
  </si>
  <si>
    <t>Терапия (диспансерное наблюдение по поводу сахарного диабета)</t>
  </si>
  <si>
    <t>Терапия (диспансерное наблюдение по поводу болезней системы кровообращения)</t>
  </si>
  <si>
    <r>
      <t>Тарифы стоимости профилактического медицинского осмотра несовершеннолетних 
на 2025 год</t>
    </r>
    <r>
      <rPr>
        <b/>
        <sz val="14"/>
        <rFont val="Times New Roman"/>
        <family val="1"/>
        <charset val="204"/>
      </rPr>
      <t>*</t>
    </r>
  </si>
  <si>
    <t>(с дополнениями от 20.02., 31.03.2025 г.)</t>
  </si>
  <si>
    <t>B01.058.003</t>
  </si>
  <si>
    <t>Прием (осмотр, консультация) врача-детского эндокринолога первичный</t>
  </si>
  <si>
    <t>B04.004.002</t>
  </si>
  <si>
    <t>B01.005.001</t>
  </si>
  <si>
    <t>Прием (осмотр, консультация) врача-гематолога первичный</t>
  </si>
  <si>
    <t>B04.002.002</t>
  </si>
  <si>
    <t>Профилактический прием (осмотр, консультация) врача-аллерголога-иммунолога</t>
  </si>
  <si>
    <t>B01.028.001</t>
  </si>
  <si>
    <t>Прием (осмотр, консультация) врача-оториноларинголога первичный</t>
  </si>
  <si>
    <t>B01.037.001</t>
  </si>
  <si>
    <t>Прием (осмотр, консультация) врача-пульмонолога первичный</t>
  </si>
  <si>
    <t>B01.050.001</t>
  </si>
  <si>
    <t>Прием (осмотр, консультация) врача-травматолога-ортопеда первичный</t>
  </si>
  <si>
    <t xml:space="preserve">Вид медицинской помощи </t>
  </si>
  <si>
    <t>Школа для пациентов с заболеваниями желудочно - кишечного тракта</t>
  </si>
  <si>
    <t>Профилактический прием (осмотр, консультация) врача-гастроэнтеролога</t>
  </si>
  <si>
    <t xml:space="preserve">Школа для пациентов с заболеваниями бронхо -легочной системы </t>
  </si>
  <si>
    <t>Школа для пациентов с гематологическими заболеваниями</t>
  </si>
  <si>
    <t>Школа для пациентов с аллергологическими и имммунологическими заболеваниями</t>
  </si>
  <si>
    <t xml:space="preserve">Школа для больных с заболеваниями опорно - двигательного  аппарата и костно - мышечной системы </t>
  </si>
  <si>
    <t>Школа для больных с заболеваниями уха, горла, носа</t>
  </si>
  <si>
    <t>Школа для пациентов с эндокринологическими заболеваниями</t>
  </si>
  <si>
    <t>Перечень и 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</si>
  <si>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(детское население**)  на 2025 год  </t>
  </si>
  <si>
    <t>с 01.09.2025 года в соответсвии с Приказом Приказ Министерства здравоохранения Российской Федерации от 11 апреля 2025 г. N 192н
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</t>
  </si>
  <si>
    <t>стоимость тарифа  по группе</t>
  </si>
  <si>
    <t xml:space="preserve">Новор., 4м 5м 6м 7м 8м 9м 10м 11м 1г3м </t>
  </si>
  <si>
    <t>1,5 года</t>
  </si>
  <si>
    <t>4,5,8,9,11 лет</t>
  </si>
  <si>
    <t>12 лет</t>
  </si>
  <si>
    <t>Новор., 4м 5м 6м 7м 8м 9м 10м 11м 1г3м</t>
  </si>
  <si>
    <t>Базовая Программа ОМС</t>
  </si>
  <si>
    <t>к Выписке из Протокола заседания № 9</t>
  </si>
  <si>
    <t>Комиссии от 27.08.2025 года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</si>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</sst>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.00_р_._-;\-* #,##0.00_р_._-;_-* &quot;-&quot;??_р_._-;_-@_-"/>
    <numFmt numFmtId="166" formatCode="#,##0.000_ ;\-#,##0.000\ "/>
    <numFmt numFmtId="169" formatCode="#,##0.00\ _₽;\-#,##0.00\ _₽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43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3" fillId="0" borderId="1" xfId="2" applyNumberFormat="1" applyFont="1" applyBorder="1" applyAlignment="1">
      <alignment horizontal="center" vertical="center" wrapText="1"/>
    </xf>
    <xf numFmtId="165" fontId="23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18" xfId="2" applyFont="1" applyBorder="1" applyAlignment="1">
      <alignment horizontal="center" vertical="center" wrapText="1"/>
    </xf>
    <xf numFmtId="166" fontId="23" fillId="0" borderId="19" xfId="2" applyNumberFormat="1" applyFont="1" applyBorder="1" applyAlignment="1">
      <alignment horizontal="right" vertical="center" wrapText="1"/>
    </xf>
    <xf numFmtId="49" fontId="24" fillId="0" borderId="1" xfId="2" applyNumberFormat="1" applyFont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/>
    </xf>
    <xf numFmtId="169" fontId="9" fillId="0" borderId="1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4" fontId="30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30" fillId="0" borderId="1" xfId="0" applyNumberFormat="1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vertical="center"/>
    </xf>
    <xf numFmtId="0" fontId="31" fillId="2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31" fillId="2" borderId="3" xfId="0" applyNumberFormat="1" applyFont="1" applyFill="1" applyBorder="1" applyAlignment="1">
      <alignment horizontal="center" vertical="center" wrapText="1"/>
    </xf>
    <xf numFmtId="49" fontId="31" fillId="2" borderId="4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4" fontId="26" fillId="0" borderId="16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4" fontId="2" fillId="0" borderId="16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1" fillId="0" borderId="9" xfId="2" applyFont="1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center" wrapText="1"/>
    </xf>
    <xf numFmtId="0" fontId="21" fillId="0" borderId="12" xfId="2" applyFont="1" applyBorder="1" applyAlignment="1">
      <alignment horizontal="center" vertical="center" wrapText="1"/>
    </xf>
    <xf numFmtId="0" fontId="21" fillId="0" borderId="13" xfId="2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</cellXfs>
  <cellStyles count="5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  <cellStyle name="Финансовый 2 3" xfId="4" xr:uid="{0A3FD002-11FF-4376-B256-ECC09D33B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CF41-9B8A-4588-83C1-D17EB3A3536B}">
  <dimension ref="A1:L92"/>
  <sheetViews>
    <sheetView tabSelected="1" zoomScale="90" zoomScaleNormal="90" zoomScaleSheetLayoutView="100" workbookViewId="0">
      <pane xSplit="2" ySplit="14" topLeftCell="C15" activePane="bottomRight" state="frozen"/>
      <selection activeCell="F26" sqref="F26"/>
      <selection pane="topRight" activeCell="F26" sqref="F26"/>
      <selection pane="bottomLeft" activeCell="F26" sqref="F26"/>
      <selection pane="bottomRight" activeCell="K7" sqref="K7"/>
    </sheetView>
  </sheetViews>
  <sheetFormatPr defaultColWidth="9.140625" defaultRowHeight="15.75" x14ac:dyDescent="0.25"/>
  <cols>
    <col min="1" max="1" width="4.140625" style="17" customWidth="1"/>
    <col min="2" max="2" width="66.28515625" style="14" customWidth="1"/>
    <col min="3" max="3" width="11.7109375" style="14" customWidth="1"/>
    <col min="4" max="4" width="11.85546875" style="14" customWidth="1"/>
    <col min="5" max="5" width="11.140625" style="14" customWidth="1"/>
    <col min="6" max="6" width="9.5703125" style="17" customWidth="1"/>
    <col min="7" max="7" width="11.42578125" style="14" customWidth="1"/>
    <col min="8" max="8" width="11" style="14" customWidth="1"/>
    <col min="9" max="9" width="10.28515625" style="14" customWidth="1"/>
    <col min="10" max="10" width="10" style="14" customWidth="1"/>
    <col min="11" max="11" width="9.140625" style="14"/>
    <col min="12" max="12" width="13.85546875" style="14" customWidth="1"/>
    <col min="13" max="16384" width="9.140625" style="14"/>
  </cols>
  <sheetData>
    <row r="1" spans="1:10" x14ac:dyDescent="0.25">
      <c r="G1" s="85" t="s">
        <v>197</v>
      </c>
      <c r="H1" s="85"/>
      <c r="I1" s="85"/>
      <c r="J1" s="85"/>
    </row>
    <row r="2" spans="1:10" x14ac:dyDescent="0.25">
      <c r="G2" s="85" t="s">
        <v>195</v>
      </c>
      <c r="H2" s="85"/>
      <c r="I2" s="85"/>
      <c r="J2" s="85"/>
    </row>
    <row r="3" spans="1:10" x14ac:dyDescent="0.25">
      <c r="G3" s="85" t="s">
        <v>196</v>
      </c>
      <c r="H3" s="85"/>
      <c r="I3" s="85"/>
      <c r="J3" s="85"/>
    </row>
    <row r="5" spans="1:10" ht="15" customHeight="1" x14ac:dyDescent="0.25">
      <c r="F5" s="14"/>
      <c r="G5" s="12"/>
      <c r="H5" s="12"/>
      <c r="I5" s="12"/>
      <c r="J5" s="11" t="s">
        <v>25</v>
      </c>
    </row>
    <row r="6" spans="1:10" ht="15" customHeight="1" x14ac:dyDescent="0.25">
      <c r="F6" s="14"/>
      <c r="G6" s="12"/>
      <c r="H6" s="12"/>
      <c r="I6" s="12"/>
      <c r="J6" s="11" t="s">
        <v>26</v>
      </c>
    </row>
    <row r="7" spans="1:10" ht="15" customHeight="1" x14ac:dyDescent="0.25">
      <c r="F7" s="14"/>
      <c r="G7" s="12"/>
      <c r="H7" s="12"/>
      <c r="I7" s="12"/>
      <c r="J7" s="11" t="s">
        <v>27</v>
      </c>
    </row>
    <row r="8" spans="1:10" ht="15" customHeight="1" x14ac:dyDescent="0.25">
      <c r="F8" s="14"/>
      <c r="G8" s="12"/>
      <c r="H8" s="12"/>
      <c r="I8" s="12"/>
      <c r="J8" s="11" t="s">
        <v>134</v>
      </c>
    </row>
    <row r="9" spans="1:10" ht="30" customHeight="1" x14ac:dyDescent="0.25">
      <c r="A9" s="86" t="s">
        <v>112</v>
      </c>
      <c r="B9" s="86"/>
      <c r="C9" s="86"/>
      <c r="D9" s="86"/>
      <c r="E9" s="86"/>
      <c r="F9" s="86"/>
      <c r="G9" s="86"/>
      <c r="H9" s="86"/>
      <c r="I9" s="86"/>
      <c r="J9" s="86"/>
    </row>
    <row r="10" spans="1:10" ht="15.75" customHeight="1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</row>
    <row r="11" spans="1:10" x14ac:dyDescent="0.25">
      <c r="B11" s="23" t="s">
        <v>30</v>
      </c>
      <c r="C11" s="17"/>
      <c r="D11" s="17"/>
      <c r="E11" s="17"/>
      <c r="G11" s="17"/>
      <c r="H11" s="17"/>
      <c r="I11" s="17"/>
      <c r="J11" s="11" t="s">
        <v>28</v>
      </c>
    </row>
    <row r="12" spans="1:10" ht="18.75" customHeight="1" x14ac:dyDescent="0.25">
      <c r="A12" s="88" t="s">
        <v>29</v>
      </c>
      <c r="B12" s="89" t="s">
        <v>31</v>
      </c>
      <c r="C12" s="84" t="s">
        <v>32</v>
      </c>
      <c r="D12" s="78" t="s">
        <v>33</v>
      </c>
      <c r="E12" s="79"/>
      <c r="F12" s="79"/>
      <c r="G12" s="79"/>
      <c r="H12" s="80"/>
      <c r="I12" s="84" t="s">
        <v>34</v>
      </c>
      <c r="J12" s="84" t="s">
        <v>35</v>
      </c>
    </row>
    <row r="13" spans="1:10" ht="18.75" customHeight="1" x14ac:dyDescent="0.25">
      <c r="A13" s="88"/>
      <c r="B13" s="89"/>
      <c r="C13" s="84"/>
      <c r="D13" s="81"/>
      <c r="E13" s="82"/>
      <c r="F13" s="82"/>
      <c r="G13" s="82"/>
      <c r="H13" s="83"/>
      <c r="I13" s="84"/>
      <c r="J13" s="84"/>
    </row>
    <row r="14" spans="1:10" ht="150" customHeight="1" x14ac:dyDescent="0.25">
      <c r="A14" s="88"/>
      <c r="B14" s="89"/>
      <c r="C14" s="84"/>
      <c r="D14" s="21" t="s">
        <v>36</v>
      </c>
      <c r="E14" s="21" t="s">
        <v>37</v>
      </c>
      <c r="F14" s="21" t="s">
        <v>38</v>
      </c>
      <c r="G14" s="21" t="s">
        <v>39</v>
      </c>
      <c r="H14" s="21" t="s">
        <v>40</v>
      </c>
      <c r="I14" s="84"/>
      <c r="J14" s="84"/>
    </row>
    <row r="15" spans="1:10" hidden="1" x14ac:dyDescent="0.25">
      <c r="A15" s="89">
        <v>1</v>
      </c>
      <c r="B15" s="13" t="s">
        <v>41</v>
      </c>
      <c r="C15" s="33">
        <v>1399.63</v>
      </c>
      <c r="D15" s="33">
        <v>539.42999999999995</v>
      </c>
      <c r="E15" s="33">
        <v>674.29</v>
      </c>
      <c r="F15" s="33">
        <v>415.36</v>
      </c>
      <c r="G15" s="33"/>
      <c r="H15" s="33"/>
      <c r="I15" s="33">
        <v>2945.42</v>
      </c>
      <c r="J15" s="2"/>
    </row>
    <row r="16" spans="1:10" hidden="1" x14ac:dyDescent="0.25">
      <c r="A16" s="89"/>
      <c r="B16" s="13" t="s">
        <v>42</v>
      </c>
      <c r="C16" s="33">
        <v>1399.63</v>
      </c>
      <c r="D16" s="33">
        <v>539.42999999999995</v>
      </c>
      <c r="E16" s="33">
        <v>647.32000000000005</v>
      </c>
      <c r="F16" s="33">
        <v>404.57</v>
      </c>
      <c r="G16" s="33"/>
      <c r="H16" s="33"/>
      <c r="I16" s="33"/>
      <c r="J16" s="2"/>
    </row>
    <row r="17" spans="1:10" hidden="1" x14ac:dyDescent="0.25">
      <c r="A17" s="89">
        <v>2</v>
      </c>
      <c r="B17" s="13" t="s">
        <v>43</v>
      </c>
      <c r="C17" s="33">
        <v>1399.63</v>
      </c>
      <c r="D17" s="33">
        <v>511.04</v>
      </c>
      <c r="E17" s="33">
        <v>853.44</v>
      </c>
      <c r="F17" s="33"/>
      <c r="G17" s="33"/>
      <c r="H17" s="33"/>
      <c r="I17" s="33"/>
      <c r="J17" s="2"/>
    </row>
    <row r="18" spans="1:10" hidden="1" x14ac:dyDescent="0.25">
      <c r="A18" s="89"/>
      <c r="B18" s="13" t="s">
        <v>44</v>
      </c>
      <c r="C18" s="33">
        <v>1399.63</v>
      </c>
      <c r="D18" s="36">
        <v>567.82000000000005</v>
      </c>
      <c r="E18" s="33">
        <v>851.73</v>
      </c>
      <c r="F18" s="33">
        <v>425.87</v>
      </c>
      <c r="G18" s="33"/>
      <c r="H18" s="33"/>
      <c r="I18" s="33"/>
      <c r="J18" s="2"/>
    </row>
    <row r="19" spans="1:10" hidden="1" x14ac:dyDescent="0.25">
      <c r="A19" s="2">
        <v>3</v>
      </c>
      <c r="B19" s="13" t="s">
        <v>45</v>
      </c>
      <c r="C19" s="33"/>
      <c r="D19" s="33"/>
      <c r="E19" s="33">
        <v>526.39</v>
      </c>
      <c r="F19" s="33"/>
      <c r="G19" s="33"/>
      <c r="H19" s="33"/>
      <c r="I19" s="33"/>
      <c r="J19" s="2"/>
    </row>
    <row r="20" spans="1:10" hidden="1" x14ac:dyDescent="0.25">
      <c r="A20" s="2">
        <v>4</v>
      </c>
      <c r="B20" s="13" t="s">
        <v>46</v>
      </c>
      <c r="C20" s="33">
        <v>1682.25</v>
      </c>
      <c r="D20" s="33">
        <v>714.44</v>
      </c>
      <c r="E20" s="33">
        <v>1143.0999999999999</v>
      </c>
      <c r="F20" s="33">
        <v>714.44</v>
      </c>
      <c r="G20" s="33">
        <v>1905.1733333333334</v>
      </c>
      <c r="H20" s="33"/>
      <c r="I20" s="33"/>
      <c r="J20" s="2"/>
    </row>
    <row r="21" spans="1:10" hidden="1" x14ac:dyDescent="0.25">
      <c r="A21" s="89">
        <v>5</v>
      </c>
      <c r="B21" s="13" t="s">
        <v>47</v>
      </c>
      <c r="C21" s="33">
        <v>1090.0999999999999</v>
      </c>
      <c r="D21" s="33">
        <v>473.75</v>
      </c>
      <c r="E21" s="33">
        <v>525.86</v>
      </c>
      <c r="F21" s="33">
        <v>293.73</v>
      </c>
      <c r="G21" s="33"/>
      <c r="H21" s="33"/>
      <c r="I21" s="33">
        <v>1186.4000000000001</v>
      </c>
      <c r="J21" s="2"/>
    </row>
    <row r="22" spans="1:10" ht="31.5" hidden="1" x14ac:dyDescent="0.25">
      <c r="A22" s="89"/>
      <c r="B22" s="13" t="s">
        <v>160</v>
      </c>
      <c r="C22" s="33"/>
      <c r="D22" s="33"/>
      <c r="E22" s="33"/>
      <c r="F22" s="33"/>
      <c r="G22" s="33"/>
      <c r="H22" s="33"/>
      <c r="I22" s="33">
        <v>2564.0700000000002</v>
      </c>
      <c r="J22" s="2"/>
    </row>
    <row r="23" spans="1:10" ht="31.5" hidden="1" x14ac:dyDescent="0.25">
      <c r="A23" s="89"/>
      <c r="B23" s="13" t="s">
        <v>159</v>
      </c>
      <c r="C23" s="33"/>
      <c r="D23" s="33"/>
      <c r="E23" s="33"/>
      <c r="F23" s="33"/>
      <c r="G23" s="33"/>
      <c r="H23" s="33"/>
      <c r="I23" s="33">
        <v>1504.21</v>
      </c>
      <c r="J23" s="2"/>
    </row>
    <row r="24" spans="1:10" ht="31.5" hidden="1" x14ac:dyDescent="0.25">
      <c r="A24" s="89"/>
      <c r="B24" s="13" t="s">
        <v>48</v>
      </c>
      <c r="C24" s="33"/>
      <c r="D24" s="33"/>
      <c r="E24" s="33"/>
      <c r="F24" s="33">
        <v>316.27</v>
      </c>
      <c r="G24" s="33"/>
      <c r="H24" s="33"/>
      <c r="I24" s="33"/>
      <c r="J24" s="2"/>
    </row>
    <row r="25" spans="1:10" ht="31.5" hidden="1" x14ac:dyDescent="0.25">
      <c r="A25" s="89"/>
      <c r="B25" s="13" t="s">
        <v>49</v>
      </c>
      <c r="C25" s="33"/>
      <c r="D25" s="33"/>
      <c r="E25" s="33"/>
      <c r="F25" s="33">
        <v>948.82</v>
      </c>
      <c r="G25" s="33"/>
      <c r="H25" s="33"/>
      <c r="I25" s="33"/>
      <c r="J25" s="2"/>
    </row>
    <row r="26" spans="1:10" ht="63.75" hidden="1" customHeight="1" x14ac:dyDescent="0.25">
      <c r="A26" s="89"/>
      <c r="B26" s="13" t="s">
        <v>50</v>
      </c>
      <c r="C26" s="33"/>
      <c r="D26" s="33"/>
      <c r="E26" s="33"/>
      <c r="F26" s="33">
        <v>316.27</v>
      </c>
      <c r="G26" s="33"/>
      <c r="H26" s="33"/>
      <c r="I26" s="33"/>
      <c r="J26" s="2"/>
    </row>
    <row r="27" spans="1:10" ht="47.25" hidden="1" x14ac:dyDescent="0.25">
      <c r="A27" s="89"/>
      <c r="B27" s="13" t="s">
        <v>51</v>
      </c>
      <c r="C27" s="33"/>
      <c r="D27" s="33"/>
      <c r="E27" s="33"/>
      <c r="F27" s="33">
        <v>948.82</v>
      </c>
      <c r="G27" s="33"/>
      <c r="H27" s="33"/>
      <c r="I27" s="33"/>
      <c r="J27" s="2"/>
    </row>
    <row r="28" spans="1:10" hidden="1" x14ac:dyDescent="0.25">
      <c r="A28" s="89">
        <v>6</v>
      </c>
      <c r="B28" s="13" t="s">
        <v>52</v>
      </c>
      <c r="C28" s="33">
        <v>1090.0999999999999</v>
      </c>
      <c r="D28" s="33">
        <v>473.75</v>
      </c>
      <c r="E28" s="33">
        <v>525.86</v>
      </c>
      <c r="F28" s="33"/>
      <c r="G28" s="33"/>
      <c r="H28" s="33"/>
      <c r="I28" s="33"/>
      <c r="J28" s="2"/>
    </row>
    <row r="29" spans="1:10" hidden="1" x14ac:dyDescent="0.25">
      <c r="A29" s="89"/>
      <c r="B29" s="13" t="s">
        <v>53</v>
      </c>
      <c r="C29" s="33">
        <v>1090.0999999999999</v>
      </c>
      <c r="D29" s="33">
        <v>473.75</v>
      </c>
      <c r="E29" s="33">
        <v>525.86</v>
      </c>
      <c r="F29" s="33">
        <v>393.21</v>
      </c>
      <c r="G29" s="33"/>
      <c r="H29" s="33"/>
      <c r="I29" s="33"/>
      <c r="J29" s="2"/>
    </row>
    <row r="30" spans="1:10" hidden="1" x14ac:dyDescent="0.25">
      <c r="A30" s="89">
        <v>7</v>
      </c>
      <c r="B30" s="13" t="s">
        <v>54</v>
      </c>
      <c r="C30" s="33">
        <v>1090.0999999999999</v>
      </c>
      <c r="D30" s="33">
        <v>473.75</v>
      </c>
      <c r="E30" s="33">
        <v>526.39</v>
      </c>
      <c r="F30" s="33">
        <v>487.96</v>
      </c>
      <c r="G30" s="33"/>
      <c r="H30" s="33"/>
      <c r="I30" s="33"/>
      <c r="J30" s="2"/>
    </row>
    <row r="31" spans="1:10" hidden="1" x14ac:dyDescent="0.25">
      <c r="A31" s="89"/>
      <c r="B31" s="13" t="s">
        <v>55</v>
      </c>
      <c r="C31" s="33">
        <v>1090.0999999999999</v>
      </c>
      <c r="D31" s="33">
        <v>394.79</v>
      </c>
      <c r="E31" s="33">
        <v>525.07000000000005</v>
      </c>
      <c r="F31" s="33">
        <v>394.79</v>
      </c>
      <c r="G31" s="33"/>
      <c r="H31" s="33"/>
      <c r="I31" s="33"/>
      <c r="J31" s="2"/>
    </row>
    <row r="32" spans="1:10" hidden="1" x14ac:dyDescent="0.25">
      <c r="A32" s="89">
        <v>8</v>
      </c>
      <c r="B32" s="13" t="s">
        <v>56</v>
      </c>
      <c r="C32" s="33">
        <v>2045.62</v>
      </c>
      <c r="D32" s="33">
        <v>895.61</v>
      </c>
      <c r="E32" s="33">
        <v>1262.81</v>
      </c>
      <c r="F32" s="33">
        <v>806.05</v>
      </c>
      <c r="G32" s="33"/>
      <c r="H32" s="33"/>
      <c r="I32" s="33">
        <v>1186.4000000000001</v>
      </c>
      <c r="J32" s="2"/>
    </row>
    <row r="33" spans="1:10" hidden="1" x14ac:dyDescent="0.25">
      <c r="A33" s="89"/>
      <c r="B33" s="13" t="s">
        <v>57</v>
      </c>
      <c r="C33" s="33">
        <v>2045.62</v>
      </c>
      <c r="D33" s="33">
        <v>1053.6500000000001</v>
      </c>
      <c r="E33" s="33">
        <v>1317.06</v>
      </c>
      <c r="F33" s="33">
        <v>790.24</v>
      </c>
      <c r="G33" s="33"/>
      <c r="H33" s="33"/>
      <c r="I33" s="33"/>
      <c r="J33" s="2"/>
    </row>
    <row r="34" spans="1:10" hidden="1" x14ac:dyDescent="0.25">
      <c r="A34" s="89">
        <v>9</v>
      </c>
      <c r="B34" s="13" t="s">
        <v>58</v>
      </c>
      <c r="C34" s="33">
        <v>1951.41</v>
      </c>
      <c r="D34" s="33">
        <v>797.81</v>
      </c>
      <c r="E34" s="33">
        <v>1499.88</v>
      </c>
      <c r="F34" s="33"/>
      <c r="G34" s="33"/>
      <c r="H34" s="33"/>
      <c r="I34" s="33"/>
      <c r="J34" s="2"/>
    </row>
    <row r="35" spans="1:10" hidden="1" x14ac:dyDescent="0.25">
      <c r="A35" s="89"/>
      <c r="B35" s="13" t="s">
        <v>59</v>
      </c>
      <c r="C35" s="33">
        <v>1951.41</v>
      </c>
      <c r="D35" s="33">
        <v>997.27</v>
      </c>
      <c r="E35" s="33">
        <v>1495.91</v>
      </c>
      <c r="F35" s="33"/>
      <c r="G35" s="33"/>
      <c r="H35" s="33"/>
      <c r="I35" s="33"/>
      <c r="J35" s="2"/>
    </row>
    <row r="36" spans="1:10" hidden="1" x14ac:dyDescent="0.25">
      <c r="A36" s="89">
        <v>10</v>
      </c>
      <c r="B36" s="13" t="s">
        <v>60</v>
      </c>
      <c r="C36" s="33">
        <v>1372.72</v>
      </c>
      <c r="D36" s="33">
        <v>481.74</v>
      </c>
      <c r="E36" s="33">
        <v>770.78</v>
      </c>
      <c r="F36" s="33">
        <v>385.39</v>
      </c>
      <c r="G36" s="33"/>
      <c r="H36" s="33"/>
      <c r="I36" s="33">
        <v>2928</v>
      </c>
      <c r="J36" s="2"/>
    </row>
    <row r="37" spans="1:10" hidden="1" x14ac:dyDescent="0.25">
      <c r="A37" s="89"/>
      <c r="B37" s="13" t="s">
        <v>61</v>
      </c>
      <c r="C37" s="33">
        <v>1372.72</v>
      </c>
      <c r="D37" s="33">
        <v>642.32000000000005</v>
      </c>
      <c r="E37" s="33">
        <v>770.78</v>
      </c>
      <c r="F37" s="33">
        <v>481.74</v>
      </c>
      <c r="G37" s="33"/>
      <c r="H37" s="33"/>
      <c r="I37" s="33"/>
      <c r="J37" s="2"/>
    </row>
    <row r="38" spans="1:10" hidden="1" x14ac:dyDescent="0.25">
      <c r="A38" s="90">
        <v>11</v>
      </c>
      <c r="B38" s="13" t="s">
        <v>62</v>
      </c>
      <c r="C38" s="33">
        <v>1413.09</v>
      </c>
      <c r="D38" s="33">
        <v>711.23</v>
      </c>
      <c r="E38" s="33">
        <v>746.79</v>
      </c>
      <c r="F38" s="33">
        <v>618.77</v>
      </c>
      <c r="G38" s="33"/>
      <c r="H38" s="33"/>
      <c r="I38" s="33">
        <v>1761.04</v>
      </c>
      <c r="J38" s="2"/>
    </row>
    <row r="39" spans="1:10" hidden="1" x14ac:dyDescent="0.25">
      <c r="A39" s="91"/>
      <c r="B39" s="13" t="s">
        <v>63</v>
      </c>
      <c r="C39" s="33">
        <v>1413.09</v>
      </c>
      <c r="D39" s="33">
        <v>711.23</v>
      </c>
      <c r="E39" s="33">
        <v>860.59</v>
      </c>
      <c r="F39" s="33">
        <v>618.77</v>
      </c>
      <c r="G39" s="33"/>
      <c r="H39" s="33"/>
      <c r="I39" s="33"/>
      <c r="J39" s="2"/>
    </row>
    <row r="40" spans="1:10" hidden="1" x14ac:dyDescent="0.25">
      <c r="A40" s="89">
        <v>12</v>
      </c>
      <c r="B40" s="13" t="s">
        <v>64</v>
      </c>
      <c r="C40" s="33">
        <v>1265.05</v>
      </c>
      <c r="D40" s="33">
        <v>484.52</v>
      </c>
      <c r="E40" s="33">
        <v>809.15</v>
      </c>
      <c r="F40" s="33">
        <v>305.25</v>
      </c>
      <c r="G40" s="33"/>
      <c r="H40" s="33"/>
      <c r="I40" s="33">
        <v>1232.5</v>
      </c>
      <c r="J40" s="2"/>
    </row>
    <row r="41" spans="1:10" hidden="1" x14ac:dyDescent="0.25">
      <c r="A41" s="89"/>
      <c r="B41" s="13" t="s">
        <v>65</v>
      </c>
      <c r="C41" s="33">
        <v>1265.05</v>
      </c>
      <c r="D41" s="33">
        <v>524.9</v>
      </c>
      <c r="E41" s="33">
        <v>808.35</v>
      </c>
      <c r="F41" s="33">
        <v>304.44</v>
      </c>
      <c r="G41" s="33"/>
      <c r="H41" s="33"/>
      <c r="I41" s="33"/>
      <c r="J41" s="2"/>
    </row>
    <row r="42" spans="1:10" hidden="1" x14ac:dyDescent="0.25">
      <c r="A42" s="90">
        <v>13</v>
      </c>
      <c r="B42" s="13" t="s">
        <v>66</v>
      </c>
      <c r="C42" s="33">
        <v>1265.05</v>
      </c>
      <c r="D42" s="33">
        <v>504.71</v>
      </c>
      <c r="E42" s="33">
        <v>671.26</v>
      </c>
      <c r="F42" s="33">
        <v>504.71</v>
      </c>
      <c r="G42" s="33"/>
      <c r="H42" s="33"/>
      <c r="I42" s="33"/>
      <c r="J42" s="2"/>
    </row>
    <row r="43" spans="1:10" x14ac:dyDescent="0.25">
      <c r="A43" s="92"/>
      <c r="B43" s="13" t="s">
        <v>67</v>
      </c>
      <c r="C43" s="33"/>
      <c r="D43" s="33"/>
      <c r="E43" s="33"/>
      <c r="F43" s="33"/>
      <c r="G43" s="33"/>
      <c r="H43" s="33"/>
      <c r="I43" s="38">
        <v>1940.06</v>
      </c>
      <c r="J43" s="2"/>
    </row>
    <row r="44" spans="1:10" x14ac:dyDescent="0.25">
      <c r="A44" s="92"/>
      <c r="B44" s="13" t="s">
        <v>68</v>
      </c>
      <c r="C44" s="33"/>
      <c r="D44" s="33"/>
      <c r="E44" s="33"/>
      <c r="F44" s="33"/>
      <c r="G44" s="33"/>
      <c r="H44" s="33"/>
      <c r="I44" s="38">
        <v>4195.25</v>
      </c>
      <c r="J44" s="2"/>
    </row>
    <row r="45" spans="1:10" x14ac:dyDescent="0.25">
      <c r="A45" s="92"/>
      <c r="B45" s="13" t="s">
        <v>69</v>
      </c>
      <c r="C45" s="33"/>
      <c r="D45" s="33"/>
      <c r="E45" s="33"/>
      <c r="F45" s="33"/>
      <c r="G45" s="33"/>
      <c r="H45" s="33"/>
      <c r="I45" s="38">
        <v>2507.21</v>
      </c>
      <c r="J45" s="2"/>
    </row>
    <row r="46" spans="1:10" x14ac:dyDescent="0.25">
      <c r="A46" s="92"/>
      <c r="B46" s="13" t="s">
        <v>70</v>
      </c>
      <c r="C46" s="33"/>
      <c r="D46" s="33"/>
      <c r="E46" s="33"/>
      <c r="F46" s="33"/>
      <c r="G46" s="33"/>
      <c r="H46" s="33"/>
      <c r="I46" s="38">
        <v>1940.06</v>
      </c>
      <c r="J46" s="2"/>
    </row>
    <row r="47" spans="1:10" hidden="1" x14ac:dyDescent="0.25">
      <c r="A47" s="93"/>
      <c r="B47" s="13" t="s">
        <v>71</v>
      </c>
      <c r="C47" s="33">
        <v>1265.05</v>
      </c>
      <c r="D47" s="33">
        <v>504.71</v>
      </c>
      <c r="E47" s="33">
        <v>671.26</v>
      </c>
      <c r="F47" s="33">
        <v>504.71</v>
      </c>
      <c r="G47" s="33"/>
      <c r="H47" s="33"/>
      <c r="I47" s="33"/>
      <c r="J47" s="2"/>
    </row>
    <row r="48" spans="1:10" hidden="1" x14ac:dyDescent="0.25">
      <c r="A48" s="89">
        <v>14</v>
      </c>
      <c r="B48" s="13" t="s">
        <v>72</v>
      </c>
      <c r="C48" s="33">
        <v>1265.05</v>
      </c>
      <c r="D48" s="33">
        <v>484.52</v>
      </c>
      <c r="E48" s="33">
        <v>809.15</v>
      </c>
      <c r="F48" s="33">
        <v>305.25</v>
      </c>
      <c r="G48" s="33"/>
      <c r="H48" s="33"/>
      <c r="I48" s="33">
        <v>1668.97</v>
      </c>
      <c r="J48" s="2"/>
    </row>
    <row r="49" spans="1:11" hidden="1" x14ac:dyDescent="0.25">
      <c r="A49" s="89"/>
      <c r="B49" s="13" t="s">
        <v>73</v>
      </c>
      <c r="C49" s="33">
        <v>1265.05</v>
      </c>
      <c r="D49" s="33">
        <v>524.9</v>
      </c>
      <c r="E49" s="33">
        <v>808.35</v>
      </c>
      <c r="F49" s="33">
        <v>404.17</v>
      </c>
      <c r="G49" s="33"/>
      <c r="H49" s="33"/>
      <c r="I49" s="33"/>
      <c r="J49" s="2"/>
    </row>
    <row r="50" spans="1:11" hidden="1" x14ac:dyDescent="0.25">
      <c r="A50" s="89">
        <v>15</v>
      </c>
      <c r="B50" s="13" t="s">
        <v>74</v>
      </c>
      <c r="C50" s="33"/>
      <c r="D50" s="33"/>
      <c r="E50" s="33">
        <v>969.04</v>
      </c>
      <c r="F50" s="33"/>
      <c r="G50" s="33"/>
      <c r="H50" s="33"/>
      <c r="I50" s="33"/>
      <c r="J50" s="2"/>
    </row>
    <row r="51" spans="1:11" hidden="1" x14ac:dyDescent="0.25">
      <c r="A51" s="89"/>
      <c r="B51" s="13" t="s">
        <v>75</v>
      </c>
      <c r="C51" s="33"/>
      <c r="D51" s="33"/>
      <c r="E51" s="33">
        <v>969.05</v>
      </c>
      <c r="F51" s="33"/>
      <c r="G51" s="33"/>
      <c r="H51" s="33"/>
      <c r="I51" s="33"/>
      <c r="J51" s="2"/>
    </row>
    <row r="52" spans="1:11" hidden="1" x14ac:dyDescent="0.25">
      <c r="A52" s="2">
        <v>16</v>
      </c>
      <c r="B52" s="13" t="s">
        <v>76</v>
      </c>
      <c r="C52" s="33">
        <v>1988.65</v>
      </c>
      <c r="D52" s="33">
        <v>1009.42</v>
      </c>
      <c r="E52" s="33">
        <v>1514.13</v>
      </c>
      <c r="F52" s="33"/>
      <c r="G52" s="33"/>
      <c r="H52" s="33"/>
      <c r="I52" s="33"/>
      <c r="J52" s="2"/>
    </row>
    <row r="53" spans="1:11" hidden="1" x14ac:dyDescent="0.25">
      <c r="A53" s="89">
        <v>17</v>
      </c>
      <c r="B53" s="13" t="s">
        <v>77</v>
      </c>
      <c r="C53" s="33"/>
      <c r="D53" s="33"/>
      <c r="E53" s="33">
        <v>1009.42</v>
      </c>
      <c r="F53" s="33"/>
      <c r="G53" s="33"/>
      <c r="H53" s="33"/>
      <c r="I53" s="33"/>
      <c r="J53" s="2"/>
    </row>
    <row r="54" spans="1:11" hidden="1" x14ac:dyDescent="0.25">
      <c r="A54" s="89"/>
      <c r="B54" s="13" t="s">
        <v>78</v>
      </c>
      <c r="C54" s="33"/>
      <c r="D54" s="33"/>
      <c r="E54" s="33">
        <v>1009.42</v>
      </c>
      <c r="F54" s="33"/>
      <c r="G54" s="33"/>
      <c r="H54" s="33"/>
      <c r="I54" s="33"/>
      <c r="J54" s="2"/>
    </row>
    <row r="55" spans="1:11" hidden="1" x14ac:dyDescent="0.25">
      <c r="A55" s="89">
        <v>18</v>
      </c>
      <c r="B55" s="13" t="s">
        <v>79</v>
      </c>
      <c r="C55" s="33">
        <v>888.23</v>
      </c>
      <c r="D55" s="33">
        <v>408.39</v>
      </c>
      <c r="E55" s="33">
        <v>722.85</v>
      </c>
      <c r="F55" s="33">
        <v>240.95</v>
      </c>
      <c r="G55" s="33"/>
      <c r="H55" s="33"/>
      <c r="I55" s="33">
        <v>1021.29</v>
      </c>
      <c r="J55" s="2"/>
      <c r="K55" s="19"/>
    </row>
    <row r="56" spans="1:11" hidden="1" x14ac:dyDescent="0.25">
      <c r="A56" s="89"/>
      <c r="B56" s="13" t="s">
        <v>80</v>
      </c>
      <c r="C56" s="33">
        <v>888.23</v>
      </c>
      <c r="D56" s="33">
        <v>408.39</v>
      </c>
      <c r="E56" s="33">
        <v>722.85</v>
      </c>
      <c r="F56" s="33">
        <v>359.38</v>
      </c>
      <c r="G56" s="33"/>
      <c r="H56" s="33"/>
      <c r="I56" s="33"/>
      <c r="J56" s="2"/>
      <c r="K56" s="19"/>
    </row>
    <row r="57" spans="1:11" hidden="1" x14ac:dyDescent="0.25">
      <c r="A57" s="89">
        <v>19</v>
      </c>
      <c r="B57" s="13" t="s">
        <v>81</v>
      </c>
      <c r="C57" s="33">
        <v>888.23</v>
      </c>
      <c r="D57" s="33">
        <v>369.95</v>
      </c>
      <c r="E57" s="33">
        <v>514.09</v>
      </c>
      <c r="F57" s="33"/>
      <c r="G57" s="33"/>
      <c r="H57" s="33"/>
      <c r="I57" s="33"/>
      <c r="J57" s="2"/>
    </row>
    <row r="58" spans="1:11" hidden="1" x14ac:dyDescent="0.25">
      <c r="A58" s="89"/>
      <c r="B58" s="13" t="s">
        <v>82</v>
      </c>
      <c r="C58" s="33"/>
      <c r="D58" s="33">
        <v>360.34</v>
      </c>
      <c r="E58" s="33">
        <v>576.54</v>
      </c>
      <c r="F58" s="33">
        <v>360.34</v>
      </c>
      <c r="G58" s="33"/>
      <c r="H58" s="33"/>
      <c r="I58" s="33"/>
      <c r="J58" s="2"/>
    </row>
    <row r="59" spans="1:11" ht="15.6" hidden="1" customHeight="1" x14ac:dyDescent="0.25">
      <c r="A59" s="90">
        <v>20</v>
      </c>
      <c r="B59" s="13" t="s">
        <v>83</v>
      </c>
      <c r="C59" s="33">
        <v>2085.9899999999998</v>
      </c>
      <c r="D59" s="33">
        <v>587.85</v>
      </c>
      <c r="E59" s="33">
        <v>734.81</v>
      </c>
      <c r="F59" s="33">
        <v>399.74</v>
      </c>
      <c r="G59" s="33">
        <v>1693.01</v>
      </c>
      <c r="H59" s="33"/>
      <c r="I59" s="33">
        <v>1668.97</v>
      </c>
      <c r="J59" s="2"/>
    </row>
    <row r="60" spans="1:11" ht="43.5" hidden="1" customHeight="1" x14ac:dyDescent="0.25">
      <c r="A60" s="94"/>
      <c r="B60" s="13" t="s">
        <v>84</v>
      </c>
      <c r="C60" s="33">
        <v>6089.86</v>
      </c>
      <c r="D60" s="33"/>
      <c r="E60" s="33"/>
      <c r="F60" s="33"/>
      <c r="G60" s="33"/>
      <c r="H60" s="33"/>
      <c r="I60" s="33"/>
      <c r="J60" s="2"/>
    </row>
    <row r="61" spans="1:11" hidden="1" x14ac:dyDescent="0.25">
      <c r="A61" s="94"/>
      <c r="B61" s="13" t="s">
        <v>85</v>
      </c>
      <c r="C61" s="33">
        <v>2085.9899999999998</v>
      </c>
      <c r="D61" s="33">
        <v>734.81</v>
      </c>
      <c r="E61" s="33">
        <v>881.77</v>
      </c>
      <c r="F61" s="33">
        <v>440.89</v>
      </c>
      <c r="G61" s="2"/>
      <c r="H61" s="2"/>
      <c r="I61" s="2"/>
      <c r="J61" s="2"/>
    </row>
    <row r="62" spans="1:11" hidden="1" x14ac:dyDescent="0.25">
      <c r="A62" s="89">
        <v>21</v>
      </c>
      <c r="B62" s="13" t="s">
        <v>86</v>
      </c>
      <c r="C62" s="33">
        <v>1345.8</v>
      </c>
      <c r="D62" s="33">
        <v>393.33</v>
      </c>
      <c r="E62" s="33">
        <v>656.86</v>
      </c>
      <c r="F62" s="33">
        <v>279.26</v>
      </c>
      <c r="G62" s="33"/>
      <c r="H62" s="33"/>
      <c r="I62" s="33">
        <v>987.95</v>
      </c>
      <c r="J62" s="2"/>
    </row>
    <row r="63" spans="1:11" hidden="1" x14ac:dyDescent="0.25">
      <c r="A63" s="89"/>
      <c r="B63" s="13" t="s">
        <v>87</v>
      </c>
      <c r="C63" s="33">
        <v>1345.8</v>
      </c>
      <c r="D63" s="33">
        <v>393.33</v>
      </c>
      <c r="E63" s="33">
        <v>656.86</v>
      </c>
      <c r="F63" s="33">
        <v>326.45999999999998</v>
      </c>
      <c r="G63" s="33"/>
      <c r="H63" s="33"/>
      <c r="I63" s="33"/>
      <c r="J63" s="2"/>
    </row>
    <row r="64" spans="1:11" hidden="1" x14ac:dyDescent="0.25">
      <c r="A64" s="89"/>
      <c r="B64" s="13" t="s">
        <v>88</v>
      </c>
      <c r="C64" s="33">
        <v>1345.8</v>
      </c>
      <c r="D64" s="33"/>
      <c r="E64" s="33">
        <v>983.33</v>
      </c>
      <c r="F64" s="33"/>
      <c r="G64" s="33"/>
      <c r="H64" s="33"/>
      <c r="I64" s="33"/>
      <c r="J64" s="2"/>
    </row>
    <row r="65" spans="1:10" hidden="1" x14ac:dyDescent="0.25">
      <c r="A65" s="89"/>
      <c r="B65" s="13" t="s">
        <v>89</v>
      </c>
      <c r="C65" s="33">
        <v>1345.8</v>
      </c>
      <c r="D65" s="33"/>
      <c r="E65" s="33">
        <v>983.33</v>
      </c>
      <c r="F65" s="33"/>
      <c r="G65" s="33"/>
      <c r="H65" s="33"/>
      <c r="I65" s="33"/>
      <c r="J65" s="2"/>
    </row>
    <row r="66" spans="1:10" hidden="1" x14ac:dyDescent="0.25">
      <c r="A66" s="89">
        <v>22</v>
      </c>
      <c r="B66" s="13" t="s">
        <v>90</v>
      </c>
      <c r="C66" s="33">
        <v>1063.18</v>
      </c>
      <c r="D66" s="33">
        <v>351.83</v>
      </c>
      <c r="E66" s="33">
        <v>587.55999999999995</v>
      </c>
      <c r="F66" s="33">
        <v>175.92</v>
      </c>
      <c r="G66" s="33"/>
      <c r="H66" s="33"/>
      <c r="I66" s="33">
        <v>928.58</v>
      </c>
      <c r="J66" s="2"/>
    </row>
    <row r="67" spans="1:10" ht="16.899999999999999" hidden="1" customHeight="1" x14ac:dyDescent="0.25">
      <c r="A67" s="89"/>
      <c r="B67" s="13" t="s">
        <v>91</v>
      </c>
      <c r="C67" s="33">
        <v>1063.18</v>
      </c>
      <c r="D67" s="33">
        <v>351.83</v>
      </c>
      <c r="E67" s="33">
        <v>545.34</v>
      </c>
      <c r="F67" s="33">
        <v>239.24</v>
      </c>
      <c r="G67" s="33"/>
      <c r="H67" s="33"/>
      <c r="I67" s="33"/>
      <c r="J67" s="2"/>
    </row>
    <row r="68" spans="1:10" hidden="1" x14ac:dyDescent="0.25">
      <c r="A68" s="89"/>
      <c r="B68" s="13" t="s">
        <v>92</v>
      </c>
      <c r="C68" s="33">
        <v>2055.92</v>
      </c>
      <c r="D68" s="33"/>
      <c r="E68" s="33"/>
      <c r="F68" s="33"/>
      <c r="G68" s="33"/>
      <c r="H68" s="33"/>
      <c r="I68" s="33"/>
      <c r="J68" s="2"/>
    </row>
    <row r="69" spans="1:10" ht="31.5" hidden="1" x14ac:dyDescent="0.25">
      <c r="A69" s="89"/>
      <c r="B69" s="13" t="s">
        <v>93</v>
      </c>
      <c r="C69" s="33">
        <v>2859.13</v>
      </c>
      <c r="D69" s="33"/>
      <c r="E69" s="33"/>
      <c r="F69" s="33"/>
      <c r="G69" s="33"/>
      <c r="H69" s="33"/>
      <c r="I69" s="33"/>
      <c r="J69" s="2"/>
    </row>
    <row r="70" spans="1:10" hidden="1" x14ac:dyDescent="0.25">
      <c r="A70" s="89">
        <v>23</v>
      </c>
      <c r="B70" s="13" t="s">
        <v>94</v>
      </c>
      <c r="C70" s="33">
        <v>1426.55</v>
      </c>
      <c r="D70" s="33">
        <v>406.95</v>
      </c>
      <c r="E70" s="33">
        <v>508.69</v>
      </c>
      <c r="F70" s="33">
        <v>240.1</v>
      </c>
      <c r="G70" s="33"/>
      <c r="H70" s="33"/>
      <c r="I70" s="33">
        <v>1000.11</v>
      </c>
      <c r="J70" s="2"/>
    </row>
    <row r="71" spans="1:10" hidden="1" x14ac:dyDescent="0.25">
      <c r="A71" s="89"/>
      <c r="B71" s="13" t="s">
        <v>95</v>
      </c>
      <c r="C71" s="33">
        <v>1426.55</v>
      </c>
      <c r="D71" s="33">
        <v>406.95</v>
      </c>
      <c r="E71" s="33">
        <v>549.38</v>
      </c>
      <c r="F71" s="33">
        <v>313.35000000000002</v>
      </c>
      <c r="G71" s="33"/>
      <c r="H71" s="33"/>
      <c r="I71" s="33"/>
      <c r="J71" s="2"/>
    </row>
    <row r="72" spans="1:10" hidden="1" x14ac:dyDescent="0.25">
      <c r="A72" s="89">
        <v>24</v>
      </c>
      <c r="B72" s="13" t="s">
        <v>96</v>
      </c>
      <c r="C72" s="33"/>
      <c r="D72" s="33"/>
      <c r="E72" s="33"/>
      <c r="F72" s="33"/>
      <c r="G72" s="33"/>
      <c r="H72" s="33">
        <v>1255.96</v>
      </c>
      <c r="I72" s="33"/>
      <c r="J72" s="2"/>
    </row>
    <row r="73" spans="1:10" hidden="1" x14ac:dyDescent="0.25">
      <c r="A73" s="89"/>
      <c r="B73" s="13" t="s">
        <v>97</v>
      </c>
      <c r="C73" s="33"/>
      <c r="D73" s="33"/>
      <c r="E73" s="33"/>
      <c r="F73" s="33"/>
      <c r="G73" s="33"/>
      <c r="H73" s="33">
        <v>1183.1199999999999</v>
      </c>
      <c r="I73" s="33"/>
      <c r="J73" s="2"/>
    </row>
    <row r="74" spans="1:10" hidden="1" x14ac:dyDescent="0.25">
      <c r="A74" s="89">
        <v>25</v>
      </c>
      <c r="B74" s="13" t="s">
        <v>98</v>
      </c>
      <c r="C74" s="33">
        <v>817.57</v>
      </c>
      <c r="D74" s="33">
        <v>355.3125</v>
      </c>
      <c r="E74" s="33"/>
      <c r="F74" s="33">
        <v>220.29750000000001</v>
      </c>
      <c r="G74" s="33"/>
      <c r="H74" s="33"/>
      <c r="I74" s="33">
        <v>1063.54</v>
      </c>
      <c r="J74" s="2"/>
    </row>
    <row r="75" spans="1:10" hidden="1" x14ac:dyDescent="0.25">
      <c r="A75" s="89"/>
      <c r="B75" s="13" t="s">
        <v>99</v>
      </c>
      <c r="C75" s="33">
        <v>1261.69</v>
      </c>
      <c r="D75" s="33">
        <v>535.83000000000004</v>
      </c>
      <c r="E75" s="33"/>
      <c r="F75" s="33">
        <v>535.83000000000004</v>
      </c>
      <c r="G75" s="33"/>
      <c r="H75" s="33"/>
      <c r="I75" s="33"/>
      <c r="J75" s="2"/>
    </row>
    <row r="76" spans="1:10" hidden="1" x14ac:dyDescent="0.25">
      <c r="A76" s="90">
        <v>26</v>
      </c>
      <c r="B76" s="13" t="s">
        <v>100</v>
      </c>
      <c r="C76" s="33"/>
      <c r="D76" s="33">
        <v>840.37</v>
      </c>
      <c r="E76" s="33"/>
      <c r="F76" s="33"/>
      <c r="G76" s="33"/>
      <c r="H76" s="33"/>
      <c r="I76" s="33"/>
      <c r="J76" s="2"/>
    </row>
    <row r="77" spans="1:10" ht="66" hidden="1" customHeight="1" x14ac:dyDescent="0.25">
      <c r="A77" s="94"/>
      <c r="B77" s="13" t="s">
        <v>152</v>
      </c>
      <c r="C77" s="33">
        <v>9953.44</v>
      </c>
      <c r="D77" s="33"/>
      <c r="E77" s="33"/>
      <c r="F77" s="33"/>
      <c r="G77" s="33"/>
      <c r="H77" s="33"/>
      <c r="I77" s="33"/>
      <c r="J77" s="2"/>
    </row>
    <row r="78" spans="1:10" ht="66" hidden="1" customHeight="1" x14ac:dyDescent="0.25">
      <c r="A78" s="94"/>
      <c r="B78" s="13" t="s">
        <v>153</v>
      </c>
      <c r="C78" s="33"/>
      <c r="D78" s="33">
        <v>7465.08</v>
      </c>
      <c r="E78" s="33"/>
      <c r="F78" s="33"/>
      <c r="G78" s="33"/>
      <c r="H78" s="33"/>
      <c r="I78" s="33"/>
      <c r="J78" s="2"/>
    </row>
    <row r="79" spans="1:10" hidden="1" x14ac:dyDescent="0.25">
      <c r="A79" s="94"/>
      <c r="B79" s="13" t="s">
        <v>101</v>
      </c>
      <c r="C79" s="33"/>
      <c r="D79" s="33">
        <v>690.75</v>
      </c>
      <c r="E79" s="33"/>
      <c r="F79" s="33"/>
      <c r="G79" s="33"/>
      <c r="H79" s="33"/>
      <c r="I79" s="33"/>
      <c r="J79" s="2"/>
    </row>
    <row r="80" spans="1:10" ht="69" hidden="1" customHeight="1" x14ac:dyDescent="0.25">
      <c r="A80" s="94"/>
      <c r="B80" s="20" t="s">
        <v>154</v>
      </c>
      <c r="C80" s="33">
        <v>7940.5</v>
      </c>
      <c r="D80" s="33"/>
      <c r="E80" s="33"/>
      <c r="F80" s="33"/>
      <c r="G80" s="33"/>
      <c r="H80" s="33"/>
      <c r="I80" s="33"/>
      <c r="J80" s="2"/>
    </row>
    <row r="81" spans="1:12" ht="69" hidden="1" customHeight="1" x14ac:dyDescent="0.25">
      <c r="A81" s="91"/>
      <c r="B81" s="20" t="s">
        <v>155</v>
      </c>
      <c r="C81" s="39"/>
      <c r="D81" s="33">
        <v>5955.38</v>
      </c>
      <c r="E81" s="33"/>
      <c r="F81" s="33"/>
      <c r="G81" s="33"/>
      <c r="H81" s="33"/>
      <c r="I81" s="33"/>
      <c r="J81" s="2"/>
    </row>
    <row r="82" spans="1:12" ht="26.25" hidden="1" customHeight="1" x14ac:dyDescent="0.25">
      <c r="A82" s="2">
        <v>27</v>
      </c>
      <c r="B82" s="13" t="s">
        <v>102</v>
      </c>
      <c r="C82" s="33"/>
      <c r="D82" s="33"/>
      <c r="E82" s="33">
        <v>1719.85</v>
      </c>
      <c r="F82" s="33"/>
      <c r="G82" s="33"/>
      <c r="H82" s="33"/>
      <c r="I82" s="33"/>
      <c r="J82" s="2"/>
      <c r="L82" s="22"/>
    </row>
    <row r="83" spans="1:12" ht="26.25" hidden="1" customHeight="1" x14ac:dyDescent="0.25">
      <c r="A83" s="31">
        <v>28</v>
      </c>
      <c r="B83" s="13" t="s">
        <v>103</v>
      </c>
      <c r="C83" s="33"/>
      <c r="D83" s="33"/>
      <c r="E83" s="33">
        <v>1314.65</v>
      </c>
      <c r="F83" s="33"/>
      <c r="G83" s="33"/>
      <c r="H83" s="33"/>
      <c r="I83" s="33"/>
      <c r="J83" s="2"/>
      <c r="L83" s="22"/>
    </row>
    <row r="84" spans="1:12" ht="31.5" hidden="1" customHeight="1" x14ac:dyDescent="0.25">
      <c r="A84" s="31">
        <v>29</v>
      </c>
      <c r="B84" s="13" t="s">
        <v>104</v>
      </c>
      <c r="C84" s="33"/>
      <c r="D84" s="33"/>
      <c r="E84" s="60"/>
      <c r="F84" s="33">
        <v>399.74</v>
      </c>
      <c r="G84" s="33"/>
      <c r="H84" s="33"/>
      <c r="I84" s="33"/>
      <c r="J84" s="2"/>
      <c r="L84" s="22"/>
    </row>
    <row r="85" spans="1:12" hidden="1" x14ac:dyDescent="0.25">
      <c r="A85" s="90">
        <v>30</v>
      </c>
      <c r="B85" s="13" t="s">
        <v>105</v>
      </c>
      <c r="C85" s="33"/>
      <c r="D85" s="33"/>
      <c r="E85" s="33"/>
      <c r="F85" s="33"/>
      <c r="G85" s="33"/>
      <c r="H85" s="33"/>
      <c r="I85" s="33"/>
      <c r="J85" s="2"/>
    </row>
    <row r="86" spans="1:12" hidden="1" x14ac:dyDescent="0.25">
      <c r="A86" s="94"/>
      <c r="B86" s="13" t="s">
        <v>106</v>
      </c>
      <c r="C86" s="33"/>
      <c r="D86" s="33"/>
      <c r="E86" s="33"/>
      <c r="F86" s="33"/>
      <c r="G86" s="33"/>
      <c r="H86" s="33"/>
      <c r="I86" s="33"/>
      <c r="J86" s="2">
        <v>832.28</v>
      </c>
    </row>
    <row r="87" spans="1:12" hidden="1" x14ac:dyDescent="0.25">
      <c r="A87" s="91"/>
      <c r="B87" s="13" t="s">
        <v>107</v>
      </c>
      <c r="C87" s="33"/>
      <c r="D87" s="33"/>
      <c r="E87" s="33"/>
      <c r="F87" s="33"/>
      <c r="G87" s="33"/>
      <c r="H87" s="33"/>
      <c r="I87" s="33"/>
      <c r="J87" s="33">
        <v>1520.11</v>
      </c>
    </row>
    <row r="88" spans="1:12" ht="31.5" customHeight="1" x14ac:dyDescent="0.25">
      <c r="A88" s="95" t="s">
        <v>149</v>
      </c>
      <c r="B88" s="95"/>
      <c r="C88" s="95"/>
      <c r="D88" s="95"/>
      <c r="E88" s="95"/>
      <c r="F88" s="95"/>
      <c r="G88" s="95"/>
      <c r="H88" s="95"/>
      <c r="I88" s="95"/>
      <c r="J88" s="95"/>
    </row>
    <row r="89" spans="1:12" ht="25.5" customHeight="1" x14ac:dyDescent="0.25">
      <c r="A89" s="96" t="s">
        <v>108</v>
      </c>
      <c r="B89" s="96"/>
      <c r="C89" s="96"/>
      <c r="D89" s="96"/>
      <c r="E89" s="96"/>
      <c r="F89" s="96"/>
      <c r="G89" s="96"/>
      <c r="H89" s="96"/>
      <c r="I89" s="96"/>
      <c r="J89" s="96"/>
    </row>
    <row r="90" spans="1:12" ht="37.5" customHeight="1" x14ac:dyDescent="0.25">
      <c r="A90" s="97" t="s">
        <v>109</v>
      </c>
      <c r="B90" s="96" t="s">
        <v>110</v>
      </c>
      <c r="C90" s="96"/>
      <c r="D90" s="96"/>
      <c r="E90" s="96"/>
      <c r="F90" s="96"/>
      <c r="G90" s="96"/>
      <c r="H90" s="96"/>
      <c r="I90" s="96"/>
      <c r="J90" s="96"/>
    </row>
    <row r="91" spans="1:12" ht="37.5" customHeight="1" x14ac:dyDescent="0.25">
      <c r="A91" s="97"/>
      <c r="B91" s="96" t="s">
        <v>111</v>
      </c>
      <c r="C91" s="96"/>
      <c r="D91" s="96"/>
      <c r="E91" s="96"/>
      <c r="F91" s="96"/>
      <c r="G91" s="96"/>
      <c r="H91" s="96"/>
      <c r="I91" s="96"/>
      <c r="J91" s="96"/>
    </row>
    <row r="92" spans="1:12" ht="16.5" x14ac:dyDescent="0.25">
      <c r="C92" s="24"/>
      <c r="D92" s="12"/>
      <c r="E92" s="12"/>
      <c r="F92" s="10"/>
      <c r="G92" s="12"/>
      <c r="H92" s="12"/>
      <c r="I92" s="12"/>
      <c r="J92" s="12"/>
    </row>
  </sheetData>
  <autoFilter ref="A14:J91" xr:uid="{639FCD91-221A-410E-B9FB-9D01BF6172A1}"/>
  <mergeCells count="40">
    <mergeCell ref="A88:J88"/>
    <mergeCell ref="A89:J89"/>
    <mergeCell ref="A90:A91"/>
    <mergeCell ref="B90:J90"/>
    <mergeCell ref="B91:J91"/>
    <mergeCell ref="A85:A87"/>
    <mergeCell ref="A50:A51"/>
    <mergeCell ref="A53:A54"/>
    <mergeCell ref="A55:A56"/>
    <mergeCell ref="A57:A58"/>
    <mergeCell ref="A59:A61"/>
    <mergeCell ref="A62:A65"/>
    <mergeCell ref="A66:A69"/>
    <mergeCell ref="A70:A71"/>
    <mergeCell ref="A72:A73"/>
    <mergeCell ref="A74:A75"/>
    <mergeCell ref="A76:A81"/>
    <mergeCell ref="A48:A49"/>
    <mergeCell ref="A15:A16"/>
    <mergeCell ref="A17:A18"/>
    <mergeCell ref="A21:A27"/>
    <mergeCell ref="A28:A29"/>
    <mergeCell ref="A30:A31"/>
    <mergeCell ref="A32:A33"/>
    <mergeCell ref="A34:A35"/>
    <mergeCell ref="A36:A37"/>
    <mergeCell ref="A38:A39"/>
    <mergeCell ref="A40:A41"/>
    <mergeCell ref="A42:A47"/>
    <mergeCell ref="D12:H13"/>
    <mergeCell ref="I12:I14"/>
    <mergeCell ref="G1:J1"/>
    <mergeCell ref="G2:J2"/>
    <mergeCell ref="G3:J3"/>
    <mergeCell ref="A9:J9"/>
    <mergeCell ref="A10:J10"/>
    <mergeCell ref="J12:J14"/>
    <mergeCell ref="A12:A14"/>
    <mergeCell ref="B12:B14"/>
    <mergeCell ref="C12:C14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E135-97AB-4D63-B29A-B8E5237216F9}">
  <sheetPr>
    <pageSetUpPr fitToPage="1"/>
  </sheetPr>
  <dimension ref="A1:M24"/>
  <sheetViews>
    <sheetView zoomScale="80" zoomScaleNormal="80" workbookViewId="0">
      <selection activeCell="F12" sqref="F12"/>
    </sheetView>
  </sheetViews>
  <sheetFormatPr defaultRowHeight="15" x14ac:dyDescent="0.25"/>
  <cols>
    <col min="1" max="1" width="4.85546875" customWidth="1"/>
    <col min="2" max="2" width="19" customWidth="1"/>
    <col min="3" max="3" width="35.140625" style="42" customWidth="1"/>
    <col min="4" max="4" width="39.28515625" customWidth="1"/>
    <col min="5" max="5" width="29.42578125" customWidth="1"/>
    <col min="6" max="6" width="20" style="41" customWidth="1"/>
    <col min="7" max="13" width="20" customWidth="1"/>
    <col min="17" max="17" width="11.85546875" customWidth="1"/>
  </cols>
  <sheetData>
    <row r="1" spans="1:13" ht="33" customHeight="1" x14ac:dyDescent="0.25">
      <c r="A1" s="104" t="s">
        <v>186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ht="20.25" x14ac:dyDescent="0.25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 ht="35.25" customHeight="1" x14ac:dyDescent="0.25">
      <c r="A3" s="106" t="s">
        <v>29</v>
      </c>
      <c r="B3" s="107" t="s">
        <v>24</v>
      </c>
      <c r="C3" s="108" t="s">
        <v>113</v>
      </c>
      <c r="D3" s="108" t="s">
        <v>176</v>
      </c>
      <c r="E3" s="108" t="s">
        <v>114</v>
      </c>
      <c r="F3" s="111" t="s">
        <v>132</v>
      </c>
      <c r="G3" s="111"/>
      <c r="H3" s="111"/>
      <c r="I3" s="111"/>
      <c r="J3" s="111" t="s">
        <v>133</v>
      </c>
      <c r="K3" s="111"/>
      <c r="L3" s="111"/>
      <c r="M3" s="111"/>
    </row>
    <row r="4" spans="1:13" ht="35.25" customHeight="1" x14ac:dyDescent="0.25">
      <c r="A4" s="106"/>
      <c r="B4" s="107"/>
      <c r="C4" s="109"/>
      <c r="D4" s="109"/>
      <c r="E4" s="109"/>
      <c r="F4" s="102" t="s">
        <v>115</v>
      </c>
      <c r="G4" s="102"/>
      <c r="H4" s="102" t="s">
        <v>116</v>
      </c>
      <c r="I4" s="102"/>
      <c r="J4" s="102" t="s">
        <v>115</v>
      </c>
      <c r="K4" s="102"/>
      <c r="L4" s="102" t="s">
        <v>116</v>
      </c>
      <c r="M4" s="102"/>
    </row>
    <row r="5" spans="1:13" ht="51.75" customHeight="1" x14ac:dyDescent="0.25">
      <c r="A5" s="106"/>
      <c r="B5" s="107"/>
      <c r="C5" s="110"/>
      <c r="D5" s="110"/>
      <c r="E5" s="110"/>
      <c r="F5" s="61" t="s">
        <v>117</v>
      </c>
      <c r="G5" s="61" t="s">
        <v>118</v>
      </c>
      <c r="H5" s="61" t="s">
        <v>117</v>
      </c>
      <c r="I5" s="61" t="s">
        <v>118</v>
      </c>
      <c r="J5" s="61" t="s">
        <v>117</v>
      </c>
      <c r="K5" s="61" t="s">
        <v>118</v>
      </c>
      <c r="L5" s="61" t="s">
        <v>117</v>
      </c>
      <c r="M5" s="61" t="s">
        <v>118</v>
      </c>
    </row>
    <row r="6" spans="1:13" ht="61.5" customHeight="1" x14ac:dyDescent="0.25">
      <c r="A6" s="62">
        <v>1</v>
      </c>
      <c r="B6" s="63" t="s">
        <v>165</v>
      </c>
      <c r="C6" s="64" t="s">
        <v>178</v>
      </c>
      <c r="D6" s="63" t="s">
        <v>177</v>
      </c>
      <c r="E6" s="99" t="s">
        <v>185</v>
      </c>
      <c r="F6" s="59">
        <f>J6*0.75</f>
        <v>1309.8600000000001</v>
      </c>
      <c r="G6" s="59">
        <f>F6/2</f>
        <v>654.93000000000006</v>
      </c>
      <c r="H6" s="59">
        <f>L6*0.75</f>
        <v>1047.8880000000001</v>
      </c>
      <c r="I6" s="59">
        <f>M6*0.75</f>
        <v>523.94400000000007</v>
      </c>
      <c r="J6" s="59">
        <v>1746.48</v>
      </c>
      <c r="K6" s="59">
        <f>J6/2</f>
        <v>873.24</v>
      </c>
      <c r="L6" s="59">
        <f>J6*0.8</f>
        <v>1397.1840000000002</v>
      </c>
      <c r="M6" s="59">
        <f>L6/2</f>
        <v>698.5920000000001</v>
      </c>
    </row>
    <row r="7" spans="1:13" ht="61.5" customHeight="1" x14ac:dyDescent="0.25">
      <c r="A7" s="62">
        <v>2</v>
      </c>
      <c r="B7" s="63" t="s">
        <v>172</v>
      </c>
      <c r="C7" s="64" t="s">
        <v>173</v>
      </c>
      <c r="D7" s="63" t="s">
        <v>179</v>
      </c>
      <c r="E7" s="100"/>
      <c r="F7" s="59">
        <f t="shared" ref="F7:F14" si="0">J7*0.75</f>
        <v>1309.8600000000001</v>
      </c>
      <c r="G7" s="59">
        <f t="shared" ref="G7:G14" si="1">F7/2</f>
        <v>654.93000000000006</v>
      </c>
      <c r="H7" s="59">
        <f t="shared" ref="H7:H14" si="2">L7*0.75</f>
        <v>1047.8880000000001</v>
      </c>
      <c r="I7" s="59">
        <f t="shared" ref="I7:I14" si="3">M7*0.75</f>
        <v>523.94400000000007</v>
      </c>
      <c r="J7" s="59">
        <v>1746.48</v>
      </c>
      <c r="K7" s="59">
        <f t="shared" ref="K7:K14" si="4">J7/2</f>
        <v>873.24</v>
      </c>
      <c r="L7" s="59">
        <f t="shared" ref="L7:L14" si="5">J7*0.8</f>
        <v>1397.1840000000002</v>
      </c>
      <c r="M7" s="59">
        <f t="shared" ref="M7:M14" si="6">L7/2</f>
        <v>698.5920000000001</v>
      </c>
    </row>
    <row r="8" spans="1:13" ht="61.5" customHeight="1" x14ac:dyDescent="0.25">
      <c r="A8" s="62">
        <v>3</v>
      </c>
      <c r="B8" s="63" t="s">
        <v>122</v>
      </c>
      <c r="C8" s="64" t="s">
        <v>123</v>
      </c>
      <c r="D8" s="63" t="s">
        <v>123</v>
      </c>
      <c r="E8" s="100"/>
      <c r="F8" s="59">
        <f t="shared" si="0"/>
        <v>1309.8600000000001</v>
      </c>
      <c r="G8" s="59">
        <f t="shared" si="1"/>
        <v>654.93000000000006</v>
      </c>
      <c r="H8" s="59">
        <f t="shared" si="2"/>
        <v>1047.8880000000001</v>
      </c>
      <c r="I8" s="59">
        <f t="shared" si="3"/>
        <v>523.94400000000007</v>
      </c>
      <c r="J8" s="59">
        <v>1746.48</v>
      </c>
      <c r="K8" s="59">
        <f t="shared" si="4"/>
        <v>873.24</v>
      </c>
      <c r="L8" s="59">
        <f t="shared" si="5"/>
        <v>1397.1840000000002</v>
      </c>
      <c r="M8" s="59">
        <f t="shared" si="6"/>
        <v>698.5920000000001</v>
      </c>
    </row>
    <row r="9" spans="1:13" ht="61.5" customHeight="1" x14ac:dyDescent="0.25">
      <c r="A9" s="62">
        <v>4</v>
      </c>
      <c r="B9" s="63" t="s">
        <v>166</v>
      </c>
      <c r="C9" s="64" t="s">
        <v>167</v>
      </c>
      <c r="D9" s="63" t="s">
        <v>180</v>
      </c>
      <c r="E9" s="100"/>
      <c r="F9" s="59">
        <f t="shared" si="0"/>
        <v>1309.8600000000001</v>
      </c>
      <c r="G9" s="59">
        <f t="shared" si="1"/>
        <v>654.93000000000006</v>
      </c>
      <c r="H9" s="59">
        <f t="shared" si="2"/>
        <v>1047.8880000000001</v>
      </c>
      <c r="I9" s="59">
        <f t="shared" si="3"/>
        <v>523.94400000000007</v>
      </c>
      <c r="J9" s="59">
        <v>1746.48</v>
      </c>
      <c r="K9" s="59">
        <f t="shared" si="4"/>
        <v>873.24</v>
      </c>
      <c r="L9" s="59">
        <f t="shared" si="5"/>
        <v>1397.1840000000002</v>
      </c>
      <c r="M9" s="59">
        <f t="shared" si="6"/>
        <v>698.5920000000001</v>
      </c>
    </row>
    <row r="10" spans="1:13" ht="61.5" customHeight="1" x14ac:dyDescent="0.25">
      <c r="A10" s="65">
        <v>5</v>
      </c>
      <c r="B10" s="66" t="s">
        <v>168</v>
      </c>
      <c r="C10" s="67" t="s">
        <v>169</v>
      </c>
      <c r="D10" s="66" t="s">
        <v>181</v>
      </c>
      <c r="E10" s="100"/>
      <c r="F10" s="59">
        <f t="shared" si="0"/>
        <v>1309.8600000000001</v>
      </c>
      <c r="G10" s="59">
        <f t="shared" si="1"/>
        <v>654.93000000000006</v>
      </c>
      <c r="H10" s="59">
        <f t="shared" si="2"/>
        <v>1047.8880000000001</v>
      </c>
      <c r="I10" s="59">
        <f t="shared" si="3"/>
        <v>523.94400000000007</v>
      </c>
      <c r="J10" s="59">
        <v>1746.48</v>
      </c>
      <c r="K10" s="59">
        <f t="shared" si="4"/>
        <v>873.24</v>
      </c>
      <c r="L10" s="59">
        <f t="shared" si="5"/>
        <v>1397.1840000000002</v>
      </c>
      <c r="M10" s="59">
        <f t="shared" si="6"/>
        <v>698.5920000000001</v>
      </c>
    </row>
    <row r="11" spans="1:13" ht="61.5" customHeight="1" x14ac:dyDescent="0.25">
      <c r="A11" s="68">
        <v>6</v>
      </c>
      <c r="B11" s="69" t="s">
        <v>174</v>
      </c>
      <c r="C11" s="70" t="s">
        <v>175</v>
      </c>
      <c r="D11" s="69" t="s">
        <v>182</v>
      </c>
      <c r="E11" s="100"/>
      <c r="F11" s="59">
        <f t="shared" si="0"/>
        <v>1309.8600000000001</v>
      </c>
      <c r="G11" s="59">
        <f t="shared" si="1"/>
        <v>654.93000000000006</v>
      </c>
      <c r="H11" s="59">
        <f t="shared" si="2"/>
        <v>1047.8880000000001</v>
      </c>
      <c r="I11" s="59">
        <f t="shared" si="3"/>
        <v>523.94400000000007</v>
      </c>
      <c r="J11" s="59">
        <v>1746.48</v>
      </c>
      <c r="K11" s="59">
        <f t="shared" si="4"/>
        <v>873.24</v>
      </c>
      <c r="L11" s="59">
        <f t="shared" si="5"/>
        <v>1397.1840000000002</v>
      </c>
      <c r="M11" s="59">
        <f t="shared" si="6"/>
        <v>698.5920000000001</v>
      </c>
    </row>
    <row r="12" spans="1:13" ht="61.5" customHeight="1" x14ac:dyDescent="0.25">
      <c r="A12" s="65">
        <v>7</v>
      </c>
      <c r="B12" s="66" t="s">
        <v>170</v>
      </c>
      <c r="C12" s="67" t="s">
        <v>171</v>
      </c>
      <c r="D12" s="66" t="s">
        <v>183</v>
      </c>
      <c r="E12" s="100"/>
      <c r="F12" s="59">
        <f t="shared" si="0"/>
        <v>1309.8600000000001</v>
      </c>
      <c r="G12" s="59">
        <f t="shared" si="1"/>
        <v>654.93000000000006</v>
      </c>
      <c r="H12" s="59">
        <f t="shared" si="2"/>
        <v>1047.8880000000001</v>
      </c>
      <c r="I12" s="59">
        <f t="shared" si="3"/>
        <v>523.94400000000007</v>
      </c>
      <c r="J12" s="59">
        <v>1746.48</v>
      </c>
      <c r="K12" s="59">
        <f t="shared" si="4"/>
        <v>873.24</v>
      </c>
      <c r="L12" s="59">
        <f t="shared" si="5"/>
        <v>1397.1840000000002</v>
      </c>
      <c r="M12" s="59">
        <f t="shared" si="6"/>
        <v>698.5920000000001</v>
      </c>
    </row>
    <row r="13" spans="1:13" ht="61.5" customHeight="1" x14ac:dyDescent="0.25">
      <c r="A13" s="65">
        <v>8</v>
      </c>
      <c r="B13" s="66" t="s">
        <v>119</v>
      </c>
      <c r="C13" s="67" t="s">
        <v>120</v>
      </c>
      <c r="D13" s="66" t="s">
        <v>120</v>
      </c>
      <c r="E13" s="100"/>
      <c r="F13" s="59">
        <f t="shared" si="0"/>
        <v>1309.8600000000001</v>
      </c>
      <c r="G13" s="59">
        <f t="shared" si="1"/>
        <v>654.93000000000006</v>
      </c>
      <c r="H13" s="59">
        <f t="shared" si="2"/>
        <v>1047.8880000000001</v>
      </c>
      <c r="I13" s="59">
        <f t="shared" si="3"/>
        <v>523.94400000000007</v>
      </c>
      <c r="J13" s="59">
        <v>1746.48</v>
      </c>
      <c r="K13" s="59">
        <f t="shared" si="4"/>
        <v>873.24</v>
      </c>
      <c r="L13" s="59">
        <f t="shared" si="5"/>
        <v>1397.1840000000002</v>
      </c>
      <c r="M13" s="59">
        <f t="shared" si="6"/>
        <v>698.5920000000001</v>
      </c>
    </row>
    <row r="14" spans="1:13" ht="75" x14ac:dyDescent="0.25">
      <c r="A14" s="71">
        <v>9</v>
      </c>
      <c r="B14" s="72" t="s">
        <v>163</v>
      </c>
      <c r="C14" s="67" t="s">
        <v>164</v>
      </c>
      <c r="D14" s="66" t="s">
        <v>184</v>
      </c>
      <c r="E14" s="101"/>
      <c r="F14" s="59">
        <f t="shared" si="0"/>
        <v>1309.8600000000001</v>
      </c>
      <c r="G14" s="59">
        <f t="shared" si="1"/>
        <v>654.93000000000006</v>
      </c>
      <c r="H14" s="59">
        <f t="shared" si="2"/>
        <v>1047.8880000000001</v>
      </c>
      <c r="I14" s="59">
        <f t="shared" si="3"/>
        <v>523.94400000000007</v>
      </c>
      <c r="J14" s="59">
        <v>1746.48</v>
      </c>
      <c r="K14" s="59">
        <f t="shared" si="4"/>
        <v>873.24</v>
      </c>
      <c r="L14" s="59">
        <f t="shared" si="5"/>
        <v>1397.1840000000002</v>
      </c>
      <c r="M14" s="59">
        <f t="shared" si="6"/>
        <v>698.5920000000001</v>
      </c>
    </row>
    <row r="15" spans="1:13" ht="34.5" customHeight="1" x14ac:dyDescent="0.25">
      <c r="A15" s="55" t="s">
        <v>109</v>
      </c>
      <c r="B15" s="103" t="s">
        <v>130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13" ht="70.5" customHeight="1" x14ac:dyDescent="0.35">
      <c r="A16" s="56" t="s">
        <v>144</v>
      </c>
      <c r="B16" s="98" t="s">
        <v>187</v>
      </c>
      <c r="C16" s="98"/>
      <c r="D16" s="98"/>
      <c r="E16" s="98"/>
      <c r="F16" s="57"/>
      <c r="G16" s="58"/>
      <c r="H16" s="58"/>
      <c r="I16" s="58"/>
      <c r="J16" s="58"/>
      <c r="K16" s="58"/>
      <c r="L16" s="58"/>
      <c r="M16" s="58"/>
    </row>
    <row r="17" spans="2:5" x14ac:dyDescent="0.25">
      <c r="B17" s="43"/>
      <c r="C17" s="44"/>
      <c r="D17" s="43"/>
      <c r="E17" s="43"/>
    </row>
    <row r="18" spans="2:5" x14ac:dyDescent="0.25">
      <c r="B18" s="43"/>
      <c r="C18" s="44"/>
      <c r="D18" s="43"/>
    </row>
    <row r="19" spans="2:5" x14ac:dyDescent="0.25">
      <c r="B19" s="43"/>
      <c r="C19" s="44"/>
      <c r="D19" s="43"/>
    </row>
    <row r="20" spans="2:5" x14ac:dyDescent="0.25">
      <c r="B20" s="43"/>
      <c r="C20" s="44"/>
      <c r="D20" s="43"/>
    </row>
    <row r="21" spans="2:5" x14ac:dyDescent="0.25">
      <c r="B21" s="43"/>
      <c r="C21" s="44"/>
      <c r="D21" s="43"/>
    </row>
    <row r="22" spans="2:5" x14ac:dyDescent="0.25">
      <c r="B22" s="43"/>
      <c r="C22" s="44"/>
      <c r="D22" s="43"/>
      <c r="E22" s="43"/>
    </row>
    <row r="23" spans="2:5" x14ac:dyDescent="0.25">
      <c r="B23" s="43"/>
      <c r="C23" s="44"/>
      <c r="D23" s="43"/>
      <c r="E23" s="43"/>
    </row>
    <row r="24" spans="2:5" x14ac:dyDescent="0.25">
      <c r="B24" s="43"/>
      <c r="C24" s="44"/>
      <c r="D24" s="43"/>
      <c r="E24" s="43"/>
    </row>
  </sheetData>
  <mergeCells count="16">
    <mergeCell ref="A1:M1"/>
    <mergeCell ref="A2:M2"/>
    <mergeCell ref="A3:A5"/>
    <mergeCell ref="B3:B5"/>
    <mergeCell ref="D3:D5"/>
    <mergeCell ref="F3:I3"/>
    <mergeCell ref="J3:M3"/>
    <mergeCell ref="F4:G4"/>
    <mergeCell ref="H4:I4"/>
    <mergeCell ref="E3:E5"/>
    <mergeCell ref="C3:C5"/>
    <mergeCell ref="B16:E16"/>
    <mergeCell ref="E6:E14"/>
    <mergeCell ref="J4:K4"/>
    <mergeCell ref="L4:M4"/>
    <mergeCell ref="B15:M15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M14"/>
  <sheetViews>
    <sheetView zoomScale="80" zoomScaleNormal="80" workbookViewId="0">
      <selection activeCell="E15" sqref="E15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5" width="23" customWidth="1"/>
    <col min="6" max="6" width="20" hidden="1" customWidth="1"/>
    <col min="7" max="7" width="20" customWidth="1"/>
    <col min="8" max="8" width="23.28515625" customWidth="1"/>
    <col min="9" max="9" width="20" customWidth="1"/>
    <col min="10" max="10" width="21.85546875" customWidth="1"/>
    <col min="11" max="11" width="20" customWidth="1"/>
    <col min="12" max="12" width="22.140625" customWidth="1"/>
    <col min="13" max="13" width="20" customWidth="1"/>
  </cols>
  <sheetData>
    <row r="1" spans="1:13" ht="33" customHeight="1" x14ac:dyDescent="0.25">
      <c r="A1" s="117" t="s">
        <v>131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5.75" x14ac:dyDescent="0.25">
      <c r="A2" s="118" t="s">
        <v>28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ht="35.25" customHeight="1" x14ac:dyDescent="0.25">
      <c r="A3" s="119" t="s">
        <v>29</v>
      </c>
      <c r="B3" s="120" t="s">
        <v>24</v>
      </c>
      <c r="C3" s="121" t="s">
        <v>113</v>
      </c>
      <c r="D3" s="120" t="s">
        <v>114</v>
      </c>
      <c r="E3" s="124" t="s">
        <v>132</v>
      </c>
      <c r="F3" s="124"/>
      <c r="G3" s="124"/>
      <c r="H3" s="124"/>
      <c r="I3" s="124"/>
      <c r="J3" s="124" t="s">
        <v>133</v>
      </c>
      <c r="K3" s="124"/>
      <c r="L3" s="124"/>
      <c r="M3" s="124"/>
    </row>
    <row r="4" spans="1:13" ht="35.25" customHeight="1" x14ac:dyDescent="0.25">
      <c r="A4" s="119"/>
      <c r="B4" s="120"/>
      <c r="C4" s="122"/>
      <c r="D4" s="120"/>
      <c r="E4" s="112" t="s">
        <v>115</v>
      </c>
      <c r="F4" s="112"/>
      <c r="G4" s="112"/>
      <c r="H4" s="112" t="s">
        <v>116</v>
      </c>
      <c r="I4" s="112"/>
      <c r="J4" s="112" t="s">
        <v>115</v>
      </c>
      <c r="K4" s="112"/>
      <c r="L4" s="112" t="s">
        <v>116</v>
      </c>
      <c r="M4" s="112"/>
    </row>
    <row r="5" spans="1:13" ht="51.75" customHeight="1" x14ac:dyDescent="0.25">
      <c r="A5" s="119"/>
      <c r="B5" s="120"/>
      <c r="C5" s="123"/>
      <c r="D5" s="120"/>
      <c r="E5" s="73" t="s">
        <v>117</v>
      </c>
      <c r="F5" s="73"/>
      <c r="G5" s="73" t="s">
        <v>118</v>
      </c>
      <c r="H5" s="73" t="s">
        <v>117</v>
      </c>
      <c r="I5" s="73" t="s">
        <v>118</v>
      </c>
      <c r="J5" s="73" t="s">
        <v>117</v>
      </c>
      <c r="K5" s="73" t="s">
        <v>118</v>
      </c>
      <c r="L5" s="73" t="s">
        <v>117</v>
      </c>
      <c r="M5" s="73" t="s">
        <v>118</v>
      </c>
    </row>
    <row r="6" spans="1:13" ht="61.5" customHeight="1" x14ac:dyDescent="0.25">
      <c r="A6" s="76">
        <v>1</v>
      </c>
      <c r="B6" s="74" t="s">
        <v>119</v>
      </c>
      <c r="C6" s="74" t="s">
        <v>120</v>
      </c>
      <c r="D6" s="113" t="s">
        <v>121</v>
      </c>
      <c r="E6" s="59">
        <f>J6*0.8</f>
        <v>1624.7513088000001</v>
      </c>
      <c r="F6" s="59"/>
      <c r="G6" s="59">
        <f>E6/2</f>
        <v>812.37565440000003</v>
      </c>
      <c r="H6" s="59">
        <f>E6*0.9</f>
        <v>1462.27617792</v>
      </c>
      <c r="I6" s="59">
        <f>H6/2</f>
        <v>731.13808896</v>
      </c>
      <c r="J6" s="59">
        <v>2030.939136</v>
      </c>
      <c r="K6" s="59">
        <f>J6/2</f>
        <v>1015.469568</v>
      </c>
      <c r="L6" s="59">
        <f>J6*0.9</f>
        <v>1827.8452224</v>
      </c>
      <c r="M6" s="59">
        <f>L6/2</f>
        <v>913.92261120000001</v>
      </c>
    </row>
    <row r="7" spans="1:13" ht="61.5" customHeight="1" x14ac:dyDescent="0.25">
      <c r="A7" s="76">
        <v>2</v>
      </c>
      <c r="B7" s="74" t="s">
        <v>122</v>
      </c>
      <c r="C7" s="74" t="s">
        <v>123</v>
      </c>
      <c r="D7" s="114"/>
      <c r="E7" s="59">
        <f t="shared" ref="E7:E10" si="0">J7*0.8</f>
        <v>1789.192</v>
      </c>
      <c r="F7" s="59"/>
      <c r="G7" s="59">
        <f t="shared" ref="G7:G10" si="1">E7/2</f>
        <v>894.596</v>
      </c>
      <c r="H7" s="59">
        <f t="shared" ref="H7:H10" si="2">E7*0.9</f>
        <v>1610.2728</v>
      </c>
      <c r="I7" s="59">
        <f t="shared" ref="I7:I10" si="3">H7/2</f>
        <v>805.13639999999998</v>
      </c>
      <c r="J7" s="59">
        <v>2236.4899999999998</v>
      </c>
      <c r="K7" s="59">
        <f t="shared" ref="K7:K10" si="4">J7/2</f>
        <v>1118.2449999999999</v>
      </c>
      <c r="L7" s="59">
        <f t="shared" ref="L7:L10" si="5">J7*0.9</f>
        <v>2012.8409999999999</v>
      </c>
      <c r="M7" s="59">
        <f t="shared" ref="M7:M10" si="6">L7/2</f>
        <v>1006.4204999999999</v>
      </c>
    </row>
    <row r="8" spans="1:13" ht="61.5" customHeight="1" x14ac:dyDescent="0.25">
      <c r="A8" s="76">
        <v>3</v>
      </c>
      <c r="B8" s="74" t="s">
        <v>124</v>
      </c>
      <c r="C8" s="74" t="s">
        <v>125</v>
      </c>
      <c r="D8" s="114"/>
      <c r="E8" s="59">
        <f t="shared" si="0"/>
        <v>1493.16</v>
      </c>
      <c r="F8" s="59"/>
      <c r="G8" s="59">
        <f t="shared" si="1"/>
        <v>746.58</v>
      </c>
      <c r="H8" s="59">
        <f t="shared" si="2"/>
        <v>1343.8440000000001</v>
      </c>
      <c r="I8" s="59">
        <f t="shared" si="3"/>
        <v>671.92200000000003</v>
      </c>
      <c r="J8" s="59">
        <v>1866.45</v>
      </c>
      <c r="K8" s="59">
        <f t="shared" si="4"/>
        <v>933.22500000000002</v>
      </c>
      <c r="L8" s="59">
        <f t="shared" si="5"/>
        <v>1679.8050000000001</v>
      </c>
      <c r="M8" s="59">
        <f t="shared" si="6"/>
        <v>839.90250000000003</v>
      </c>
    </row>
    <row r="9" spans="1:13" ht="61.5" customHeight="1" x14ac:dyDescent="0.25">
      <c r="A9" s="77">
        <v>4</v>
      </c>
      <c r="B9" s="75" t="s">
        <v>126</v>
      </c>
      <c r="C9" s="75" t="s">
        <v>127</v>
      </c>
      <c r="D9" s="114"/>
      <c r="E9" s="59">
        <f t="shared" si="0"/>
        <v>1797.3200000000002</v>
      </c>
      <c r="F9" s="59"/>
      <c r="G9" s="59">
        <f t="shared" si="1"/>
        <v>898.66000000000008</v>
      </c>
      <c r="H9" s="59">
        <f t="shared" si="2"/>
        <v>1617.5880000000002</v>
      </c>
      <c r="I9" s="59">
        <f t="shared" si="3"/>
        <v>808.7940000000001</v>
      </c>
      <c r="J9" s="59">
        <v>2246.65</v>
      </c>
      <c r="K9" s="59">
        <f t="shared" si="4"/>
        <v>1123.325</v>
      </c>
      <c r="L9" s="59">
        <f t="shared" si="5"/>
        <v>2021.9850000000001</v>
      </c>
      <c r="M9" s="59">
        <f t="shared" si="6"/>
        <v>1010.9925000000001</v>
      </c>
    </row>
    <row r="10" spans="1:13" ht="61.5" customHeight="1" x14ac:dyDescent="0.25">
      <c r="A10" s="77">
        <v>5</v>
      </c>
      <c r="B10" s="75" t="s">
        <v>128</v>
      </c>
      <c r="C10" s="75" t="s">
        <v>129</v>
      </c>
      <c r="D10" s="115"/>
      <c r="E10" s="59">
        <f t="shared" si="0"/>
        <v>1763.8560000000002</v>
      </c>
      <c r="F10" s="59"/>
      <c r="G10" s="59">
        <f t="shared" si="1"/>
        <v>881.92800000000011</v>
      </c>
      <c r="H10" s="59">
        <f t="shared" si="2"/>
        <v>1587.4704000000002</v>
      </c>
      <c r="I10" s="59">
        <f t="shared" si="3"/>
        <v>793.73520000000008</v>
      </c>
      <c r="J10" s="59">
        <v>2204.8200000000002</v>
      </c>
      <c r="K10" s="59">
        <f t="shared" si="4"/>
        <v>1102.4100000000001</v>
      </c>
      <c r="L10" s="59">
        <f t="shared" si="5"/>
        <v>1984.3380000000002</v>
      </c>
      <c r="M10" s="59">
        <f t="shared" si="6"/>
        <v>992.1690000000001</v>
      </c>
    </row>
    <row r="11" spans="1:13" ht="15.75" x14ac:dyDescent="0.25">
      <c r="A11" s="14"/>
      <c r="B11" s="27"/>
      <c r="C11" s="27"/>
      <c r="D11" s="27"/>
      <c r="E11" s="28"/>
      <c r="F11" s="28"/>
      <c r="G11" s="28"/>
      <c r="H11" s="28"/>
      <c r="I11" s="28"/>
      <c r="J11" s="28"/>
      <c r="K11" s="28"/>
      <c r="L11" s="28"/>
      <c r="M11" s="28"/>
    </row>
    <row r="12" spans="1:13" ht="34.5" customHeight="1" x14ac:dyDescent="0.25">
      <c r="A12" s="29" t="s">
        <v>109</v>
      </c>
      <c r="B12" s="116" t="s">
        <v>130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</row>
    <row r="14" spans="1:13" x14ac:dyDescent="0.25">
      <c r="D14" s="46"/>
    </row>
  </sheetData>
  <mergeCells count="14">
    <mergeCell ref="J4:K4"/>
    <mergeCell ref="L4:M4"/>
    <mergeCell ref="D6:D10"/>
    <mergeCell ref="B12:M12"/>
    <mergeCell ref="A1:M1"/>
    <mergeCell ref="A2:M2"/>
    <mergeCell ref="A3:A5"/>
    <mergeCell ref="B3:B5"/>
    <mergeCell ref="C3:C5"/>
    <mergeCell ref="D3:D5"/>
    <mergeCell ref="E3:I3"/>
    <mergeCell ref="J3:M3"/>
    <mergeCell ref="E4:G4"/>
    <mergeCell ref="H4:I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sheetPr>
    <pageSetUpPr fitToPage="1"/>
  </sheetPr>
  <dimension ref="A1:K14"/>
  <sheetViews>
    <sheetView zoomScaleNormal="100" workbookViewId="0">
      <selection activeCell="D5" sqref="D5"/>
    </sheetView>
  </sheetViews>
  <sheetFormatPr defaultRowHeight="15.75" x14ac:dyDescent="0.25"/>
  <cols>
    <col min="1" max="1" width="4" style="32" customWidth="1"/>
    <col min="2" max="2" width="17.140625" style="32" customWidth="1"/>
    <col min="3" max="3" width="22" style="32" customWidth="1"/>
    <col min="4" max="4" width="18.140625" style="32" customWidth="1"/>
    <col min="5" max="5" width="14.140625" style="32" customWidth="1"/>
    <col min="6" max="6" width="20.5703125" style="32" customWidth="1"/>
    <col min="7" max="7" width="18.42578125" style="32" customWidth="1"/>
    <col min="8" max="8" width="17.7109375" style="32" customWidth="1"/>
    <col min="9" max="9" width="16.85546875" style="32" customWidth="1"/>
    <col min="10" max="10" width="21" style="32" customWidth="1"/>
    <col min="11" max="11" width="18.85546875" style="32" customWidth="1"/>
    <col min="12" max="16384" width="9.140625" style="32"/>
  </cols>
  <sheetData>
    <row r="1" spans="1:11" ht="36" customHeight="1" x14ac:dyDescent="0.25">
      <c r="A1" s="125" t="s">
        <v>135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1" t="s">
        <v>28</v>
      </c>
    </row>
    <row r="3" spans="1:11" ht="21" customHeight="1" x14ac:dyDescent="0.25">
      <c r="A3" s="119" t="s">
        <v>29</v>
      </c>
      <c r="B3" s="120" t="s">
        <v>136</v>
      </c>
      <c r="C3" s="120" t="s">
        <v>114</v>
      </c>
      <c r="D3" s="126" t="s">
        <v>132</v>
      </c>
      <c r="E3" s="126"/>
      <c r="F3" s="126"/>
      <c r="G3" s="126"/>
      <c r="H3" s="126" t="s">
        <v>133</v>
      </c>
      <c r="I3" s="126"/>
      <c r="J3" s="126"/>
      <c r="K3" s="126"/>
    </row>
    <row r="4" spans="1:11" ht="20.25" customHeight="1" x14ac:dyDescent="0.25">
      <c r="A4" s="119"/>
      <c r="B4" s="120"/>
      <c r="C4" s="120"/>
      <c r="D4" s="119" t="s">
        <v>115</v>
      </c>
      <c r="E4" s="119"/>
      <c r="F4" s="119" t="s">
        <v>116</v>
      </c>
      <c r="G4" s="119"/>
      <c r="H4" s="119" t="s">
        <v>115</v>
      </c>
      <c r="I4" s="119"/>
      <c r="J4" s="119" t="s">
        <v>116</v>
      </c>
      <c r="K4" s="119"/>
    </row>
    <row r="5" spans="1:11" ht="32.25" customHeight="1" x14ac:dyDescent="0.25">
      <c r="A5" s="119"/>
      <c r="B5" s="120"/>
      <c r="C5" s="120"/>
      <c r="D5" s="30" t="s">
        <v>117</v>
      </c>
      <c r="E5" s="30" t="s">
        <v>118</v>
      </c>
      <c r="F5" s="30" t="s">
        <v>117</v>
      </c>
      <c r="G5" s="30" t="s">
        <v>118</v>
      </c>
      <c r="H5" s="30" t="s">
        <v>117</v>
      </c>
      <c r="I5" s="30" t="s">
        <v>118</v>
      </c>
      <c r="J5" s="30" t="s">
        <v>117</v>
      </c>
      <c r="K5" s="30" t="s">
        <v>118</v>
      </c>
    </row>
    <row r="6" spans="1:11" ht="91.5" customHeight="1" x14ac:dyDescent="0.25">
      <c r="A6" s="26">
        <v>1</v>
      </c>
      <c r="B6" s="25" t="s">
        <v>137</v>
      </c>
      <c r="C6" s="25" t="s">
        <v>138</v>
      </c>
      <c r="D6" s="38">
        <f>H6*0.8</f>
        <v>2222.864</v>
      </c>
      <c r="E6" s="38">
        <f>D6/2</f>
        <v>1111.432</v>
      </c>
      <c r="F6" s="38">
        <f>J6*0.8</f>
        <v>2000.5776000000003</v>
      </c>
      <c r="G6" s="38">
        <f>F6/2</f>
        <v>1000.2888000000002</v>
      </c>
      <c r="H6" s="38">
        <v>2778.58</v>
      </c>
      <c r="I6" s="38">
        <f>H6/2</f>
        <v>1389.29</v>
      </c>
      <c r="J6" s="38">
        <f>H6*0.9</f>
        <v>2500.7220000000002</v>
      </c>
      <c r="K6" s="38">
        <f>J6/2</f>
        <v>1250.3610000000001</v>
      </c>
    </row>
    <row r="7" spans="1:11" ht="95.25" customHeight="1" x14ac:dyDescent="0.25">
      <c r="A7" s="26">
        <v>2</v>
      </c>
      <c r="B7" s="25" t="s">
        <v>139</v>
      </c>
      <c r="C7" s="25" t="s">
        <v>140</v>
      </c>
      <c r="D7" s="38">
        <f t="shared" ref="D7:D8" si="0">H7*0.8</f>
        <v>1842.6480000000001</v>
      </c>
      <c r="E7" s="38">
        <f t="shared" ref="E7:E8" si="1">D7/2</f>
        <v>921.32400000000007</v>
      </c>
      <c r="F7" s="38">
        <f t="shared" ref="F7:F8" si="2">J7*0.8</f>
        <v>1658.3832</v>
      </c>
      <c r="G7" s="38">
        <f t="shared" ref="G7:G8" si="3">F7/2</f>
        <v>829.19159999999999</v>
      </c>
      <c r="H7" s="38">
        <v>2303.31</v>
      </c>
      <c r="I7" s="38">
        <f t="shared" ref="I7:I8" si="4">H7/2</f>
        <v>1151.655</v>
      </c>
      <c r="J7" s="38">
        <f t="shared" ref="J7:J8" si="5">H7*0.9</f>
        <v>2072.9789999999998</v>
      </c>
      <c r="K7" s="38">
        <f t="shared" ref="K7:K8" si="6">J7/2</f>
        <v>1036.4894999999999</v>
      </c>
    </row>
    <row r="8" spans="1:11" ht="93" customHeight="1" x14ac:dyDescent="0.25">
      <c r="A8" s="26">
        <v>3</v>
      </c>
      <c r="B8" s="25" t="s">
        <v>141</v>
      </c>
      <c r="C8" s="25" t="s">
        <v>142</v>
      </c>
      <c r="D8" s="38">
        <f t="shared" si="0"/>
        <v>2924.84</v>
      </c>
      <c r="E8" s="38">
        <f t="shared" si="1"/>
        <v>1462.42</v>
      </c>
      <c r="F8" s="38">
        <f t="shared" si="2"/>
        <v>2632.3560000000002</v>
      </c>
      <c r="G8" s="38">
        <f t="shared" si="3"/>
        <v>1316.1780000000001</v>
      </c>
      <c r="H8" s="38">
        <v>3656.05</v>
      </c>
      <c r="I8" s="38">
        <f t="shared" si="4"/>
        <v>1828.0250000000001</v>
      </c>
      <c r="J8" s="38">
        <f t="shared" si="5"/>
        <v>3290.4450000000002</v>
      </c>
      <c r="K8" s="38">
        <f t="shared" si="6"/>
        <v>1645.2225000000001</v>
      </c>
    </row>
    <row r="10" spans="1:11" x14ac:dyDescent="0.25">
      <c r="A10" s="34" t="s">
        <v>109</v>
      </c>
      <c r="B10" s="116" t="s">
        <v>130</v>
      </c>
      <c r="C10" s="116"/>
      <c r="D10" s="116"/>
      <c r="E10" s="116"/>
      <c r="F10" s="116"/>
      <c r="G10" s="116"/>
      <c r="H10" s="116"/>
      <c r="I10" s="116"/>
      <c r="J10" s="116"/>
      <c r="K10" s="116"/>
    </row>
    <row r="11" spans="1:1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4" spans="1:11" x14ac:dyDescent="0.25">
      <c r="D14" s="45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41972-FA8E-403B-BE21-E3D2E47EE0E9}">
  <dimension ref="A2:K70"/>
  <sheetViews>
    <sheetView zoomScale="80" zoomScaleNormal="80" zoomScaleSheetLayoutView="80" workbookViewId="0">
      <selection activeCell="B12" sqref="B12"/>
    </sheetView>
  </sheetViews>
  <sheetFormatPr defaultRowHeight="15.75" outlineLevelRow="1" x14ac:dyDescent="0.25"/>
  <cols>
    <col min="1" max="1" width="5.28515625" style="1" bestFit="1" customWidth="1"/>
    <col min="2" max="2" width="94.7109375" style="15" customWidth="1"/>
    <col min="3" max="3" width="21.140625" style="15" customWidth="1"/>
    <col min="4" max="16384" width="9.140625" style="1"/>
  </cols>
  <sheetData>
    <row r="2" spans="1:3" x14ac:dyDescent="0.25">
      <c r="A2" s="135" t="s">
        <v>161</v>
      </c>
      <c r="B2" s="135"/>
      <c r="C2" s="135"/>
    </row>
    <row r="3" spans="1:3" ht="24.75" customHeight="1" x14ac:dyDescent="0.25">
      <c r="A3" s="135"/>
      <c r="B3" s="135"/>
      <c r="C3" s="135"/>
    </row>
    <row r="4" spans="1:3" ht="24.75" customHeight="1" x14ac:dyDescent="0.25">
      <c r="A4" s="140" t="s">
        <v>194</v>
      </c>
      <c r="B4" s="140"/>
      <c r="C4" s="140"/>
    </row>
    <row r="5" spans="1:3" x14ac:dyDescent="0.25">
      <c r="B5" s="18"/>
      <c r="C5" s="11" t="s">
        <v>28</v>
      </c>
    </row>
    <row r="6" spans="1:3" customFormat="1" ht="15" x14ac:dyDescent="0.25">
      <c r="A6" s="136" t="s">
        <v>150</v>
      </c>
      <c r="B6" s="136" t="s">
        <v>151</v>
      </c>
      <c r="C6" s="138" t="s">
        <v>188</v>
      </c>
    </row>
    <row r="7" spans="1:3" customFormat="1" ht="15" x14ac:dyDescent="0.25">
      <c r="A7" s="137"/>
      <c r="B7" s="137"/>
      <c r="C7" s="139"/>
    </row>
    <row r="8" spans="1:3" customFormat="1" ht="16.5" x14ac:dyDescent="0.25">
      <c r="A8" s="130" t="s">
        <v>1</v>
      </c>
      <c r="B8" s="47" t="s">
        <v>189</v>
      </c>
      <c r="C8" s="53">
        <v>1143.0999999999999</v>
      </c>
    </row>
    <row r="9" spans="1:3" customFormat="1" ht="16.5" x14ac:dyDescent="0.25">
      <c r="A9" s="131"/>
      <c r="B9" s="47" t="s">
        <v>9</v>
      </c>
      <c r="C9" s="53">
        <v>4706.96</v>
      </c>
    </row>
    <row r="10" spans="1:3" customFormat="1" ht="16.5" x14ac:dyDescent="0.25">
      <c r="A10" s="131"/>
      <c r="B10" s="47" t="s">
        <v>10</v>
      </c>
      <c r="C10" s="53">
        <v>1143.0999999999999</v>
      </c>
    </row>
    <row r="11" spans="1:3" customFormat="1" ht="16.5" x14ac:dyDescent="0.25">
      <c r="A11" s="131"/>
      <c r="B11" s="47" t="s">
        <v>11</v>
      </c>
      <c r="C11" s="53">
        <v>2936.05</v>
      </c>
    </row>
    <row r="12" spans="1:3" customFormat="1" ht="16.5" x14ac:dyDescent="0.25">
      <c r="A12" s="131"/>
      <c r="B12" s="47" t="s">
        <v>12</v>
      </c>
      <c r="C12" s="53">
        <v>4663.07</v>
      </c>
    </row>
    <row r="13" spans="1:3" customFormat="1" ht="16.5" x14ac:dyDescent="0.25">
      <c r="A13" s="131"/>
      <c r="B13" s="52" t="s">
        <v>190</v>
      </c>
      <c r="C13" s="53">
        <v>1913.88</v>
      </c>
    </row>
    <row r="14" spans="1:3" customFormat="1" ht="16.5" x14ac:dyDescent="0.25">
      <c r="A14" s="131"/>
      <c r="B14" s="47" t="s">
        <v>13</v>
      </c>
      <c r="C14" s="53">
        <v>1504.15</v>
      </c>
    </row>
    <row r="15" spans="1:3" customFormat="1" ht="16.5" x14ac:dyDescent="0.25">
      <c r="A15" s="131"/>
      <c r="B15" s="48" t="s">
        <v>14</v>
      </c>
      <c r="C15" s="53">
        <v>4499.3</v>
      </c>
    </row>
    <row r="16" spans="1:3" customFormat="1" ht="16.5" x14ac:dyDescent="0.25">
      <c r="A16" s="131"/>
      <c r="B16" s="52" t="s">
        <v>191</v>
      </c>
      <c r="C16" s="53">
        <v>1504.15</v>
      </c>
    </row>
    <row r="17" spans="1:11" customFormat="1" ht="16.5" x14ac:dyDescent="0.25">
      <c r="A17" s="131"/>
      <c r="B17" s="48" t="s">
        <v>15</v>
      </c>
      <c r="C17" s="53">
        <v>9110.5</v>
      </c>
    </row>
    <row r="18" spans="1:11" customFormat="1" ht="16.5" x14ac:dyDescent="0.25">
      <c r="A18" s="131"/>
      <c r="B18" s="47" t="s">
        <v>16</v>
      </c>
      <c r="C18" s="53">
        <v>2820.27</v>
      </c>
    </row>
    <row r="19" spans="1:11" customFormat="1" ht="16.5" x14ac:dyDescent="0.25">
      <c r="A19" s="131"/>
      <c r="B19" s="47" t="s">
        <v>17</v>
      </c>
      <c r="C19" s="53">
        <v>5313.1</v>
      </c>
    </row>
    <row r="20" spans="1:11" customFormat="1" ht="16.5" x14ac:dyDescent="0.25">
      <c r="A20" s="131"/>
      <c r="B20" s="52" t="s">
        <v>192</v>
      </c>
      <c r="C20" s="53">
        <v>2312.5</v>
      </c>
    </row>
    <row r="21" spans="1:11" customFormat="1" ht="16.5" x14ac:dyDescent="0.25">
      <c r="A21" s="131"/>
      <c r="B21" s="48" t="s">
        <v>18</v>
      </c>
      <c r="C21" s="53">
        <v>2772.34</v>
      </c>
    </row>
    <row r="22" spans="1:11" customFormat="1" ht="16.5" x14ac:dyDescent="0.25">
      <c r="A22" s="131"/>
      <c r="B22" s="48" t="s">
        <v>19</v>
      </c>
      <c r="C22" s="53">
        <v>3035.35</v>
      </c>
      <c r="K22" s="49"/>
    </row>
    <row r="23" spans="1:11" customFormat="1" ht="16.5" x14ac:dyDescent="0.25">
      <c r="A23" s="131"/>
      <c r="B23" s="48" t="s">
        <v>20</v>
      </c>
      <c r="C23" s="53">
        <v>8208.07</v>
      </c>
    </row>
    <row r="24" spans="1:11" customFormat="1" ht="16.5" x14ac:dyDescent="0.25">
      <c r="A24" s="131"/>
      <c r="B24" s="48" t="s">
        <v>21</v>
      </c>
      <c r="C24" s="53">
        <v>4565.29</v>
      </c>
    </row>
    <row r="25" spans="1:11" customFormat="1" ht="16.5" x14ac:dyDescent="0.25">
      <c r="A25" s="132"/>
      <c r="B25" s="48" t="s">
        <v>22</v>
      </c>
      <c r="C25" s="53">
        <v>7511.33</v>
      </c>
    </row>
    <row r="26" spans="1:11" customFormat="1" ht="16.5" x14ac:dyDescent="0.25">
      <c r="A26" s="50"/>
      <c r="B26" s="51"/>
      <c r="C26" s="54"/>
    </row>
    <row r="27" spans="1:11" customFormat="1" ht="16.5" x14ac:dyDescent="0.25">
      <c r="A27" s="133" t="s">
        <v>23</v>
      </c>
      <c r="B27" s="47" t="s">
        <v>193</v>
      </c>
      <c r="C27" s="53">
        <v>1143.0999999999999</v>
      </c>
    </row>
    <row r="28" spans="1:11" customFormat="1" ht="16.5" x14ac:dyDescent="0.25">
      <c r="A28" s="131"/>
      <c r="B28" s="47" t="s">
        <v>9</v>
      </c>
      <c r="C28" s="53">
        <v>4706.96</v>
      </c>
    </row>
    <row r="29" spans="1:11" customFormat="1" ht="16.5" x14ac:dyDescent="0.25">
      <c r="A29" s="131"/>
      <c r="B29" s="47" t="s">
        <v>10</v>
      </c>
      <c r="C29" s="53">
        <v>1143.0999999999999</v>
      </c>
    </row>
    <row r="30" spans="1:11" customFormat="1" ht="16.5" x14ac:dyDescent="0.25">
      <c r="A30" s="131"/>
      <c r="B30" s="47" t="s">
        <v>11</v>
      </c>
      <c r="C30" s="53">
        <v>2936.05</v>
      </c>
    </row>
    <row r="31" spans="1:11" customFormat="1" ht="16.5" x14ac:dyDescent="0.25">
      <c r="A31" s="131"/>
      <c r="B31" s="47" t="s">
        <v>12</v>
      </c>
      <c r="C31" s="53">
        <v>4663.07</v>
      </c>
    </row>
    <row r="32" spans="1:11" customFormat="1" ht="16.5" x14ac:dyDescent="0.25">
      <c r="A32" s="131"/>
      <c r="B32" s="52" t="s">
        <v>190</v>
      </c>
      <c r="C32" s="53">
        <v>1913.88</v>
      </c>
    </row>
    <row r="33" spans="1:3" customFormat="1" ht="16.5" x14ac:dyDescent="0.25">
      <c r="A33" s="131"/>
      <c r="B33" s="47" t="s">
        <v>13</v>
      </c>
      <c r="C33" s="53">
        <v>1504.15</v>
      </c>
    </row>
    <row r="34" spans="1:3" customFormat="1" ht="16.5" x14ac:dyDescent="0.25">
      <c r="A34" s="131"/>
      <c r="B34" s="48" t="s">
        <v>14</v>
      </c>
      <c r="C34" s="53">
        <v>4499.3</v>
      </c>
    </row>
    <row r="35" spans="1:3" customFormat="1" ht="16.5" x14ac:dyDescent="0.25">
      <c r="A35" s="131"/>
      <c r="B35" s="52" t="s">
        <v>191</v>
      </c>
      <c r="C35" s="53">
        <v>1504.15</v>
      </c>
    </row>
    <row r="36" spans="1:3" customFormat="1" ht="16.5" x14ac:dyDescent="0.25">
      <c r="A36" s="131"/>
      <c r="B36" s="48" t="s">
        <v>15</v>
      </c>
      <c r="C36" s="53">
        <v>9269.42</v>
      </c>
    </row>
    <row r="37" spans="1:3" customFormat="1" ht="16.5" x14ac:dyDescent="0.25">
      <c r="A37" s="131"/>
      <c r="B37" s="47" t="s">
        <v>16</v>
      </c>
      <c r="C37" s="53">
        <v>2820.27</v>
      </c>
    </row>
    <row r="38" spans="1:3" customFormat="1" ht="16.5" x14ac:dyDescent="0.25">
      <c r="A38" s="131"/>
      <c r="B38" s="47" t="s">
        <v>17</v>
      </c>
      <c r="C38" s="53">
        <v>5313.1</v>
      </c>
    </row>
    <row r="39" spans="1:3" customFormat="1" ht="16.5" x14ac:dyDescent="0.25">
      <c r="A39" s="131"/>
      <c r="B39" s="52" t="s">
        <v>192</v>
      </c>
      <c r="C39" s="53">
        <v>2312.5</v>
      </c>
    </row>
    <row r="40" spans="1:3" customFormat="1" ht="16.5" x14ac:dyDescent="0.25">
      <c r="A40" s="131"/>
      <c r="B40" s="48" t="s">
        <v>18</v>
      </c>
      <c r="C40" s="53">
        <v>2931.26</v>
      </c>
    </row>
    <row r="41" spans="1:3" customFormat="1" ht="16.5" x14ac:dyDescent="0.25">
      <c r="A41" s="131"/>
      <c r="B41" s="48" t="s">
        <v>19</v>
      </c>
      <c r="C41" s="53">
        <v>3194.27</v>
      </c>
    </row>
    <row r="42" spans="1:3" customFormat="1" ht="16.5" x14ac:dyDescent="0.25">
      <c r="A42" s="131"/>
      <c r="B42" s="48" t="s">
        <v>20</v>
      </c>
      <c r="C42" s="53">
        <v>8366.99</v>
      </c>
    </row>
    <row r="43" spans="1:3" customFormat="1" ht="16.5" x14ac:dyDescent="0.25">
      <c r="A43" s="131"/>
      <c r="B43" s="48" t="s">
        <v>21</v>
      </c>
      <c r="C43" s="53">
        <v>4724.21</v>
      </c>
    </row>
    <row r="44" spans="1:3" customFormat="1" ht="16.5" x14ac:dyDescent="0.25">
      <c r="A44" s="134"/>
      <c r="B44" s="48" t="s">
        <v>22</v>
      </c>
      <c r="C44" s="53">
        <v>7670.25</v>
      </c>
    </row>
    <row r="45" spans="1:3" hidden="1" x14ac:dyDescent="0.25">
      <c r="B45" s="1"/>
      <c r="C45" s="1"/>
    </row>
    <row r="46" spans="1:3" hidden="1" x14ac:dyDescent="0.25"/>
    <row r="47" spans="1:3" ht="15.75" hidden="1" customHeight="1" x14ac:dyDescent="0.25">
      <c r="A47" s="86" t="s">
        <v>146</v>
      </c>
      <c r="B47" s="86"/>
      <c r="C47" s="86"/>
    </row>
    <row r="48" spans="1:3" ht="24" hidden="1" customHeight="1" x14ac:dyDescent="0.25">
      <c r="A48" s="86"/>
      <c r="B48" s="86"/>
      <c r="C48" s="86"/>
    </row>
    <row r="49" spans="1:3" ht="17.25" hidden="1" customHeight="1" x14ac:dyDescent="0.25">
      <c r="A49" s="15"/>
      <c r="B49" s="18" t="s">
        <v>162</v>
      </c>
      <c r="C49" s="1"/>
    </row>
    <row r="50" spans="1:3" ht="15" hidden="1" customHeight="1" x14ac:dyDescent="0.25">
      <c r="A50" s="143" t="s">
        <v>0</v>
      </c>
      <c r="B50" s="143" t="s">
        <v>148</v>
      </c>
      <c r="C50" s="145" t="s">
        <v>147</v>
      </c>
    </row>
    <row r="51" spans="1:3" hidden="1" x14ac:dyDescent="0.25">
      <c r="A51" s="144"/>
      <c r="B51" s="144"/>
      <c r="C51" s="146"/>
    </row>
    <row r="52" spans="1:3" hidden="1" x14ac:dyDescent="0.25">
      <c r="A52" s="147" t="s">
        <v>1</v>
      </c>
      <c r="B52" s="4" t="s">
        <v>3</v>
      </c>
      <c r="C52" s="5">
        <v>812.26</v>
      </c>
    </row>
    <row r="53" spans="1:3" hidden="1" x14ac:dyDescent="0.25">
      <c r="A53" s="148"/>
      <c r="B53" s="6" t="s">
        <v>4</v>
      </c>
      <c r="C53" s="5">
        <v>511.77</v>
      </c>
    </row>
    <row r="54" spans="1:3" hidden="1" x14ac:dyDescent="0.25">
      <c r="A54" s="148"/>
      <c r="B54" s="6">
        <v>25</v>
      </c>
      <c r="C54" s="5">
        <v>640</v>
      </c>
    </row>
    <row r="55" spans="1:3" hidden="1" x14ac:dyDescent="0.25">
      <c r="A55" s="148"/>
      <c r="B55" s="7" t="s">
        <v>5</v>
      </c>
      <c r="C55" s="5">
        <v>675.54</v>
      </c>
    </row>
    <row r="56" spans="1:3" hidden="1" x14ac:dyDescent="0.25">
      <c r="A56" s="148"/>
      <c r="B56" s="7" t="s">
        <v>6</v>
      </c>
      <c r="C56" s="5">
        <v>803.77</v>
      </c>
    </row>
    <row r="57" spans="1:3" hidden="1" x14ac:dyDescent="0.25">
      <c r="A57" s="149"/>
      <c r="B57" s="7" t="s">
        <v>7</v>
      </c>
      <c r="C57" s="5">
        <v>976.03</v>
      </c>
    </row>
    <row r="58" spans="1:3" hidden="1" x14ac:dyDescent="0.25">
      <c r="A58" s="16"/>
      <c r="B58" s="8"/>
      <c r="C58" s="9"/>
    </row>
    <row r="59" spans="1:3" hidden="1" x14ac:dyDescent="0.25">
      <c r="A59" s="127" t="s">
        <v>2</v>
      </c>
      <c r="B59" s="7" t="s">
        <v>3</v>
      </c>
      <c r="C59" s="5">
        <v>1212</v>
      </c>
    </row>
    <row r="60" spans="1:3" hidden="1" x14ac:dyDescent="0.25">
      <c r="A60" s="128"/>
      <c r="B60" s="7" t="s">
        <v>4</v>
      </c>
      <c r="C60" s="5">
        <v>911.51</v>
      </c>
    </row>
    <row r="61" spans="1:3" hidden="1" x14ac:dyDescent="0.25">
      <c r="A61" s="128"/>
      <c r="B61" s="7">
        <v>25</v>
      </c>
      <c r="C61" s="5">
        <v>1039.74</v>
      </c>
    </row>
    <row r="62" spans="1:3" hidden="1" x14ac:dyDescent="0.25">
      <c r="A62" s="128"/>
      <c r="B62" s="7">
        <v>35</v>
      </c>
      <c r="C62" s="5">
        <v>1203.51</v>
      </c>
    </row>
    <row r="63" spans="1:3" hidden="1" x14ac:dyDescent="0.25">
      <c r="A63" s="128"/>
      <c r="B63" s="7">
        <v>37.39</v>
      </c>
      <c r="C63" s="5">
        <v>1075.28</v>
      </c>
    </row>
    <row r="64" spans="1:3" hidden="1" x14ac:dyDescent="0.25">
      <c r="A64" s="128"/>
      <c r="B64" s="3">
        <v>36.380000000000003</v>
      </c>
      <c r="C64" s="5">
        <v>1375.77</v>
      </c>
    </row>
    <row r="65" spans="1:3" hidden="1" x14ac:dyDescent="0.25">
      <c r="A65" s="128"/>
      <c r="B65" s="3" t="s">
        <v>156</v>
      </c>
      <c r="C65" s="5">
        <v>803.77</v>
      </c>
    </row>
    <row r="66" spans="1:3" hidden="1" x14ac:dyDescent="0.25">
      <c r="A66" s="128"/>
      <c r="B66" s="3" t="s">
        <v>157</v>
      </c>
      <c r="C66" s="5">
        <v>976.03</v>
      </c>
    </row>
    <row r="67" spans="1:3" hidden="1" outlineLevel="1" x14ac:dyDescent="0.25">
      <c r="A67" s="128"/>
      <c r="B67" s="3" t="s">
        <v>158</v>
      </c>
      <c r="C67" s="5">
        <v>675.54</v>
      </c>
    </row>
    <row r="68" spans="1:3" hidden="1" outlineLevel="1" x14ac:dyDescent="0.25">
      <c r="A68" s="129"/>
      <c r="B68" s="40" t="s">
        <v>8</v>
      </c>
      <c r="C68" s="5">
        <v>976.03</v>
      </c>
    </row>
    <row r="69" spans="1:3" ht="39.75" hidden="1" customHeight="1" collapsed="1" x14ac:dyDescent="0.25">
      <c r="A69" s="37" t="s">
        <v>109</v>
      </c>
      <c r="B69" s="141" t="s">
        <v>143</v>
      </c>
      <c r="C69" s="141"/>
    </row>
    <row r="70" spans="1:3" ht="67.5" hidden="1" customHeight="1" x14ac:dyDescent="0.25">
      <c r="A70" s="29" t="s">
        <v>144</v>
      </c>
      <c r="B70" s="142" t="s">
        <v>145</v>
      </c>
      <c r="C70" s="142"/>
    </row>
  </sheetData>
  <mergeCells count="15">
    <mergeCell ref="B69:C69"/>
    <mergeCell ref="B70:C70"/>
    <mergeCell ref="A47:C48"/>
    <mergeCell ref="A50:A51"/>
    <mergeCell ref="B50:B51"/>
    <mergeCell ref="C50:C51"/>
    <mergeCell ref="A52:A57"/>
    <mergeCell ref="A59:A68"/>
    <mergeCell ref="A8:A25"/>
    <mergeCell ref="A27:A44"/>
    <mergeCell ref="A2:C3"/>
    <mergeCell ref="A6:A7"/>
    <mergeCell ref="B6:B7"/>
    <mergeCell ref="C6:C7"/>
    <mergeCell ref="A4:C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БП тарифы АПП (9)</vt:lpstr>
      <vt:lpstr>Дети_Школы пац. с хр.забол</vt:lpstr>
      <vt:lpstr>Взр_Школы пац. с хр.заб.</vt:lpstr>
      <vt:lpstr>Школа сах.диаб.</vt:lpstr>
      <vt:lpstr>Проф.осмотры (9)</vt:lpstr>
      <vt:lpstr>'БП тарифы АПП (9)'!Заголовки_для_печати</vt:lpstr>
      <vt:lpstr>'БП тарифы АПП (9)'!Область_печати</vt:lpstr>
      <vt:lpstr>'Проф.осмотры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Половинчак</cp:lastModifiedBy>
  <cp:lastPrinted>2025-08-26T14:45:45Z</cp:lastPrinted>
  <dcterms:created xsi:type="dcterms:W3CDTF">2025-01-21T11:53:42Z</dcterms:created>
  <dcterms:modified xsi:type="dcterms:W3CDTF">2025-08-26T14:51:35Z</dcterms:modified>
</cp:coreProperties>
</file>